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61" windowWidth="11310" windowHeight="8835" activeTab="0"/>
  </bookViews>
  <sheets>
    <sheet name="FY03" sheetId="1" r:id="rId1"/>
    <sheet name="FY02" sheetId="2" r:id="rId2"/>
    <sheet name="Sheet3" sheetId="3" r:id="rId3"/>
  </sheets>
  <definedNames>
    <definedName name="_xlnm.Print_Area" localSheetId="0">'FY02'!$A$1:$F$120</definedName>
    <definedName name="_xlnm.Print_Titles" localSheetId="0">'FY03'!$1:$1</definedName>
  </definedNames>
  <calcPr fullCalcOnLoad="1"/>
</workbook>
</file>

<file path=xl/sharedStrings.xml><?xml version="1.0" encoding="utf-8"?>
<sst xmlns="http://schemas.openxmlformats.org/spreadsheetml/2006/main" count="692" uniqueCount="178">
  <si>
    <t>1. Federal Procurement Data System (FPDS) Data</t>
  </si>
  <si>
    <t>b. Number of DD350s with B12F code</t>
  </si>
  <si>
    <t>c. Number of DD350s with each code (A-E)</t>
  </si>
  <si>
    <t>Code A (All items must meet RMAN)</t>
  </si>
  <si>
    <t>Code B (Availability)</t>
  </si>
  <si>
    <t>Code C (Price)</t>
  </si>
  <si>
    <t>Code D (Performance)</t>
  </si>
  <si>
    <t>Code E (No EPA-designted products)</t>
  </si>
  <si>
    <t>d. Number of DD350s with B12F Code A,B,C,or D with a corresponding A or B code in B12G</t>
  </si>
  <si>
    <t>e. Number of DD350s with B12G Code A or B</t>
  </si>
  <si>
    <t>2. Indicator Items</t>
  </si>
  <si>
    <t>a. Commercial Sanitary Tissue</t>
  </si>
  <si>
    <t>i. Do you purchase this item (Y/N)</t>
  </si>
  <si>
    <t>ii. Total dollar amount purchased</t>
  </si>
  <si>
    <t>iii. Dollar amount w/recovered materials and not purchased from GSA</t>
  </si>
  <si>
    <t>iv. Does spec call for recovered materials (Y/N, or N/A)</t>
  </si>
  <si>
    <t>b. Toner Cartridges</t>
  </si>
  <si>
    <t>c. Concrete</t>
  </si>
  <si>
    <t>d. Landscaping Timbers</t>
  </si>
  <si>
    <t>e. Park Benches and Picnic Tables</t>
  </si>
  <si>
    <t>f. Traffic Barracades</t>
  </si>
  <si>
    <t>g. Re-refined oil</t>
  </si>
  <si>
    <t>h. Signage</t>
  </si>
  <si>
    <t>ii. Total dollar amount purchased from other than GSA</t>
  </si>
  <si>
    <t>iii. Dollar amount w/recovered materials</t>
  </si>
  <si>
    <t>3. Solid Waste Prevention, Recycling, and Waste Minimization</t>
  </si>
  <si>
    <t>b. Does your agency have sites or facilities with composting (Y/N)</t>
  </si>
  <si>
    <t>Number of facilities with composting</t>
  </si>
  <si>
    <t xml:space="preserve">c. Percent of offices/sites with active office recycling programs </t>
  </si>
  <si>
    <t>Total number of offices/sites in denominator</t>
  </si>
  <si>
    <t>d. Percent of residential housing areas with active household recycling programs</t>
  </si>
  <si>
    <t>Total number of housing areas in denominator</t>
  </si>
  <si>
    <t>e. Percent of demolition projects that include recovery of construction materials</t>
  </si>
  <si>
    <t>Total numer of demolition projects in denominator</t>
  </si>
  <si>
    <t>Estimated weight of materials diverted to composting (metric tons)</t>
  </si>
  <si>
    <r>
      <t>4. Management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Controls</t>
    </r>
  </si>
  <si>
    <t>a. Affirmative Procurement Policy</t>
  </si>
  <si>
    <t>i.  Does agency have documented policy or procedure as required by RCRA 6002 (Y/N)</t>
  </si>
  <si>
    <t>h. Did agency participate in pilot project to purchase environmentally preferrable products or services per EO13101, Sec 503(b) and 601c (Y/N).  Explain.</t>
  </si>
  <si>
    <t>g. Internal awards program (Y/N)?  Provide details.</t>
  </si>
  <si>
    <t>ii.  Does agecy policy define responsibility for:</t>
  </si>
  <si>
    <t>1. Conducting awareness training (Y/N)</t>
  </si>
  <si>
    <t>2. Incorporating APP requirements in specs and contracts (Y/N)</t>
  </si>
  <si>
    <t>3. Establishing and measuring progress toward APP objectives (Y/N)</t>
  </si>
  <si>
    <t>4. Reporting progress (Y/N)</t>
  </si>
  <si>
    <t>5. Management Review (Y/N)</t>
  </si>
  <si>
    <t>iii. Does agency have a requirement to routinely update the APP policy (Y/N)</t>
  </si>
  <si>
    <t>Is the APP policy reveiwed and updated in accordance with this plan (Y/N)</t>
  </si>
  <si>
    <t>Has APP policy been updated in the past 3 years (Y/N)</t>
  </si>
  <si>
    <t>iv. Provide a copy of the policy or a web site where it may be accessed.</t>
  </si>
  <si>
    <t>b. Training</t>
  </si>
  <si>
    <t>i. Organization responsible for training of agency personnel on APP requirements (Env/Proc/Other)</t>
  </si>
  <si>
    <t>ii.  Percent of acquistion personnel receiving documented APP training in past 3 years</t>
  </si>
  <si>
    <t>Total number of acquisition personnel in denominator</t>
  </si>
  <si>
    <t>iii. Source of training: Internal agency (In)/outside source (Out)/DAU course</t>
  </si>
  <si>
    <t>iv. Percent of purchase card holders with documented APP training in past 3 years</t>
  </si>
  <si>
    <t>Total number of purchase card holders in denominator</t>
  </si>
  <si>
    <t>v. Source of training to purchase card holders (Env/Proc/Other)</t>
  </si>
  <si>
    <t>vi. Is purchase card holder training documented (Y/N).  Explain how/where data is maintained.</t>
  </si>
  <si>
    <t>c. Auditing</t>
  </si>
  <si>
    <t>i. Percent of agency facilities that have conducted contracting or environmental audits for APP compliance during this FY</t>
  </si>
  <si>
    <t>Total number of facilities in denominator</t>
  </si>
  <si>
    <t>ii. Does agency evaluate audit, training, and FPDS data to assess APP effectiveness (Y/N)</t>
  </si>
  <si>
    <t>iii. Explain any trends identified to date.</t>
  </si>
  <si>
    <t>iv. Are audit findings reported to senior facility management (Y/N)</t>
  </si>
  <si>
    <t>v. Are corrective actions tracked by senior facility management (Y/N)</t>
  </si>
  <si>
    <t>vi. Provide a copy of, or the URL or web site for, your agency's audit protocol.</t>
  </si>
  <si>
    <t>d. Agency Goals</t>
  </si>
  <si>
    <t>i.  What is the agency's goal for solid waste diversion by:</t>
  </si>
  <si>
    <t>ii. What is your current diversion rate</t>
  </si>
  <si>
    <t>iii. What is your goal for increasing the procurement of recycled content products.  Explain.</t>
  </si>
  <si>
    <t>iv. Do you have a goal for increasing the purchase of environmentally preferable products (Y/N)</t>
  </si>
  <si>
    <t>How are you measuring progress toward this goal.  Explain.</t>
  </si>
  <si>
    <t>v. Technical impediments (Y/N).  If any, explain.</t>
  </si>
  <si>
    <t>a. Did you institute new or substantially improved solid waste prevention practices in this FY (Y/N). If any, explain.</t>
  </si>
  <si>
    <t>If any "No" answers, explain.</t>
  </si>
  <si>
    <t>a. Number of DD350s completed in this FY</t>
  </si>
  <si>
    <t>g. Were changes made as a result of analysis (Y/N)  If any, explain.</t>
  </si>
  <si>
    <t>iv. If an agency specification is used, does spec call for recovered materials (Y/N, or N/A)</t>
  </si>
  <si>
    <t>f. Has Compliance or Trend analysis been done. (Y/N). Explain.</t>
  </si>
  <si>
    <t>Y</t>
  </si>
  <si>
    <t>NA</t>
  </si>
  <si>
    <t>N</t>
  </si>
  <si>
    <t>Both</t>
  </si>
  <si>
    <t>Copy Provided</t>
  </si>
  <si>
    <t>Fiscal Year 2002</t>
  </si>
  <si>
    <t>NAVY</t>
  </si>
  <si>
    <t>AIR FORCE</t>
  </si>
  <si>
    <t>DLA</t>
  </si>
  <si>
    <t>N/A</t>
  </si>
  <si>
    <t>mostly In</t>
  </si>
  <si>
    <t>Y for training</t>
  </si>
  <si>
    <t>2,420 total
% is unknown</t>
  </si>
  <si>
    <t>Internal</t>
  </si>
  <si>
    <t>546 total
% is unknown</t>
  </si>
  <si>
    <t>No</t>
  </si>
  <si>
    <t>Yes</t>
  </si>
  <si>
    <t>Not Available</t>
  </si>
  <si>
    <t>In</t>
  </si>
  <si>
    <t>DoD Totals</t>
  </si>
  <si>
    <t>Number of metric tons (Total solid waste) in denominator</t>
  </si>
  <si>
    <t>f. Percentage of solid waste diverted</t>
  </si>
  <si>
    <t>Number of metric tons in denominator</t>
  </si>
  <si>
    <t>See comments</t>
  </si>
  <si>
    <t>Y                 See comments</t>
  </si>
  <si>
    <t>Y                  See comments</t>
  </si>
  <si>
    <t>100%            See comments</t>
  </si>
  <si>
    <t>N                  See comments</t>
  </si>
  <si>
    <t>Y
See comments</t>
  </si>
  <si>
    <t>Y                   See comments</t>
  </si>
  <si>
    <t>N                 See comments</t>
  </si>
  <si>
    <t>N                   See comments</t>
  </si>
  <si>
    <t>Y                See comments</t>
  </si>
  <si>
    <t>Y                    See comments</t>
  </si>
  <si>
    <t>Percent of DD350's With B12F = "E"</t>
  </si>
  <si>
    <t>Percent of DD350's With B12F = "A"</t>
  </si>
  <si>
    <t>Yes, 82 out of 120, or 68%</t>
  </si>
  <si>
    <t>13 on-site compost faciliy out of 125, 22 compost off site</t>
  </si>
  <si>
    <t>Yes, DON AP Guide</t>
  </si>
  <si>
    <t>Guide has not changed since FY02</t>
  </si>
  <si>
    <t>Installation, Navy schools, DAU</t>
  </si>
  <si>
    <t>44 installation
24 Navy schools
33 other (DAU, CHPMM, web)</t>
  </si>
  <si>
    <t>70 installation
15 Navy schools
30 other (DAU, CHPMM, web/CD)</t>
  </si>
  <si>
    <t>Yes, 30 installations out of 118 (25%)</t>
  </si>
  <si>
    <t>Yes, 62 installations out of 114, or 54%</t>
  </si>
  <si>
    <t>Yes, 57 installations out of 114 (50%)</t>
  </si>
  <si>
    <t>Provided in FY02</t>
  </si>
  <si>
    <t>Yes - Draft update in progress</t>
  </si>
  <si>
    <t>Internal and DAU</t>
  </si>
  <si>
    <t>DAU &amp; Procurement</t>
  </si>
  <si>
    <t>Y, Agency Program Coordinator</t>
  </si>
  <si>
    <t>Audit protocol appended to this spreadsheet</t>
  </si>
  <si>
    <t>17 of 118</t>
  </si>
  <si>
    <t>CHPPM</t>
  </si>
  <si>
    <t>961 of ?</t>
  </si>
  <si>
    <t>Unknown</t>
  </si>
  <si>
    <t>1900 of ?</t>
  </si>
  <si>
    <t>30 of ?%</t>
  </si>
  <si>
    <t>AF/ILE; SAF/AQCP</t>
  </si>
  <si>
    <t>DAU and Internal</t>
  </si>
  <si>
    <t>CE Env. Flights and DAU</t>
  </si>
  <si>
    <t>Slight improvement</t>
  </si>
  <si>
    <t>Awaiting DoD Metric</t>
  </si>
  <si>
    <t>Awaiting DOD metric</t>
  </si>
  <si>
    <t>ARMY*</t>
  </si>
  <si>
    <t xml:space="preserve">Notes: </t>
  </si>
  <si>
    <t>* Army DD350 data includes Corps of Engineers data as reported by DIOR.</t>
  </si>
  <si>
    <t>DoD, Other**</t>
  </si>
  <si>
    <t xml:space="preserve">N </t>
  </si>
  <si>
    <t>Y                   See Comments</t>
  </si>
  <si>
    <t>Y                        See comments</t>
  </si>
  <si>
    <t>Acquisition &amp; Business Group Leader</t>
  </si>
  <si>
    <t>WHS and DAU</t>
  </si>
  <si>
    <t>Y                         See Comments</t>
  </si>
  <si>
    <t>2. Indicator Items ***</t>
  </si>
  <si>
    <t>*** Section 2 data includes only those items tracked electronically by DLA for all Components</t>
  </si>
  <si>
    <t>**Data from other DoD activities</t>
  </si>
  <si>
    <t xml:space="preserve">Y                   </t>
  </si>
  <si>
    <t>`</t>
  </si>
  <si>
    <t>Installation personnel files</t>
  </si>
  <si>
    <t>9% (I)</t>
  </si>
  <si>
    <t>9685 (I)</t>
  </si>
  <si>
    <t>47% (I)</t>
  </si>
  <si>
    <t>11568 (I)</t>
  </si>
  <si>
    <t>51% (I)</t>
  </si>
  <si>
    <t xml:space="preserve">4248 (I) </t>
  </si>
  <si>
    <t>(I) Partial estimate based on substantively incomplete data (One or more major Components not reporting)</t>
  </si>
  <si>
    <t>Proposed: 100%</t>
  </si>
  <si>
    <t>Proposed: Continual Improvement</t>
  </si>
  <si>
    <t>Y, CHPPM and on-site AP coordinators</t>
  </si>
  <si>
    <t>Y,
11 official personnel
9 training
79 other</t>
  </si>
  <si>
    <t>Y, Certificates of Completion</t>
  </si>
  <si>
    <t>Proc/DAU/DLA  Training Ctr</t>
  </si>
  <si>
    <t>Draft policy appended to this report</t>
  </si>
  <si>
    <t>See Comments</t>
  </si>
  <si>
    <t xml:space="preserve">N                  </t>
  </si>
  <si>
    <t>264 (I)</t>
  </si>
  <si>
    <t>60% (I)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</si>
</sst>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right" wrapText="1"/>
    </xf>
    <xf numFmtId="0" fontId="0" fillId="0" borderId="1" xfId="0" applyBorder="1" applyAlignment="1">
      <alignment horizontal="center" wrapText="1"/>
    </xf>
    <xf numFmtId="9" fontId="0" fillId="0" borderId="0" xfId="0" applyNumberFormat="1" applyAlignment="1">
      <alignment horizontal="center" wrapText="1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wrapText="1"/>
    </xf>
    <xf numFmtId="9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 wrapText="1"/>
    </xf>
    <xf numFmtId="0" fontId="0" fillId="0" borderId="0" xfId="2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Alignment="1">
      <alignment horizontal="left" vertical="top" wrapText="1"/>
    </xf>
    <xf numFmtId="9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3" fontId="0" fillId="3" borderId="0" xfId="0" applyNumberFormat="1" applyFill="1" applyAlignment="1">
      <alignment wrapText="1"/>
    </xf>
    <xf numFmtId="3" fontId="0" fillId="3" borderId="0" xfId="0" applyNumberFormat="1" applyFill="1" applyAlignment="1">
      <alignment/>
    </xf>
    <xf numFmtId="3" fontId="0" fillId="3" borderId="0" xfId="0" applyNumberForma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/>
    </xf>
    <xf numFmtId="6" fontId="0" fillId="3" borderId="0" xfId="0" applyNumberFormat="1" applyFill="1" applyAlignment="1">
      <alignment/>
    </xf>
    <xf numFmtId="0" fontId="0" fillId="3" borderId="0" xfId="0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6" fontId="0" fillId="3" borderId="0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workbookViewId="0" topLeftCell="A34">
      <selection activeCell="C37" sqref="C37"/>
    </sheetView>
  </sheetViews>
  <sheetFormatPr defaultColWidth="9.140625" defaultRowHeight="12.75"/>
  <cols>
    <col min="1" max="1" width="41.421875" style="3" customWidth="1"/>
    <col min="2" max="2" width="13.421875" style="3" customWidth="1"/>
    <col min="3" max="3" width="13.421875" style="0" customWidth="1"/>
    <col min="4" max="4" width="13.57421875" style="0" customWidth="1"/>
    <col min="5" max="6" width="14.421875" style="0" customWidth="1"/>
    <col min="7" max="7" width="14.7109375" style="0" customWidth="1"/>
    <col min="8" max="8" width="14.00390625" style="0" customWidth="1"/>
  </cols>
  <sheetData>
    <row r="1" spans="1:10" ht="13.5" thickBot="1">
      <c r="A1" s="25" t="s">
        <v>158</v>
      </c>
      <c r="B1" s="25" t="s">
        <v>144</v>
      </c>
      <c r="C1" s="14" t="s">
        <v>86</v>
      </c>
      <c r="D1" s="14" t="s">
        <v>87</v>
      </c>
      <c r="E1" s="14" t="s">
        <v>88</v>
      </c>
      <c r="F1" s="14" t="s">
        <v>147</v>
      </c>
      <c r="G1" s="14" t="s">
        <v>99</v>
      </c>
      <c r="H1" s="4"/>
      <c r="I1" s="4"/>
      <c r="J1" s="4"/>
    </row>
    <row r="2" ht="25.5">
      <c r="A2" s="2" t="s">
        <v>0</v>
      </c>
    </row>
    <row r="3" spans="1:7" ht="12.75">
      <c r="A3" s="11" t="s">
        <v>76</v>
      </c>
      <c r="B3" s="65">
        <v>243779</v>
      </c>
      <c r="C3" s="16">
        <v>162089</v>
      </c>
      <c r="D3" s="29">
        <v>78134</v>
      </c>
      <c r="E3" s="30">
        <v>90454</v>
      </c>
      <c r="F3" s="30">
        <v>45463</v>
      </c>
      <c r="G3" s="16">
        <f>SUM(B3:F3)</f>
        <v>619919</v>
      </c>
    </row>
    <row r="4" spans="1:7" ht="12.75">
      <c r="A4" s="3" t="s">
        <v>1</v>
      </c>
      <c r="B4" s="65">
        <v>243779</v>
      </c>
      <c r="C4" s="16">
        <v>162089</v>
      </c>
      <c r="D4" s="29">
        <v>78134</v>
      </c>
      <c r="E4" s="30">
        <v>90454</v>
      </c>
      <c r="F4" s="30">
        <v>45463</v>
      </c>
      <c r="G4" s="16">
        <f>SUM(B4:F4)</f>
        <v>619919</v>
      </c>
    </row>
    <row r="5" spans="1:8" ht="12.75">
      <c r="A5" s="3" t="s">
        <v>2</v>
      </c>
      <c r="B5" s="72"/>
      <c r="C5" s="73"/>
      <c r="D5" s="73"/>
      <c r="E5" s="74"/>
      <c r="F5" s="74"/>
      <c r="G5" s="73"/>
      <c r="H5" s="5"/>
    </row>
    <row r="6" spans="1:7" ht="12.75">
      <c r="A6" s="3" t="s">
        <v>3</v>
      </c>
      <c r="B6" s="66">
        <v>10831</v>
      </c>
      <c r="C6" s="16">
        <v>8128</v>
      </c>
      <c r="D6" s="29">
        <v>1221</v>
      </c>
      <c r="E6" s="24">
        <v>228</v>
      </c>
      <c r="F6" s="24">
        <v>786</v>
      </c>
      <c r="G6" s="16">
        <f aca="true" t="shared" si="0" ref="G6:G12">SUM(B6:F6)</f>
        <v>21194</v>
      </c>
    </row>
    <row r="7" spans="1:8" ht="12.75">
      <c r="A7" s="3" t="s">
        <v>4</v>
      </c>
      <c r="B7" s="66">
        <v>140</v>
      </c>
      <c r="C7" s="16">
        <v>1920</v>
      </c>
      <c r="D7" s="29">
        <v>299</v>
      </c>
      <c r="E7" s="24">
        <v>6</v>
      </c>
      <c r="F7" s="24">
        <v>44</v>
      </c>
      <c r="G7" s="16">
        <f t="shared" si="0"/>
        <v>2409</v>
      </c>
      <c r="H7" s="5"/>
    </row>
    <row r="8" spans="1:8" ht="12.75">
      <c r="A8" s="3" t="s">
        <v>5</v>
      </c>
      <c r="B8" s="66">
        <v>10</v>
      </c>
      <c r="C8" s="16">
        <v>979</v>
      </c>
      <c r="D8" s="29">
        <v>7</v>
      </c>
      <c r="E8" s="24">
        <v>4</v>
      </c>
      <c r="F8" s="24"/>
      <c r="G8" s="16">
        <f t="shared" si="0"/>
        <v>1000</v>
      </c>
      <c r="H8" s="5"/>
    </row>
    <row r="9" spans="1:7" ht="12.75">
      <c r="A9" s="3" t="s">
        <v>6</v>
      </c>
      <c r="B9" s="66">
        <v>12</v>
      </c>
      <c r="C9" s="16">
        <v>124</v>
      </c>
      <c r="D9" s="29">
        <v>4</v>
      </c>
      <c r="E9" s="24">
        <v>2</v>
      </c>
      <c r="F9" s="24"/>
      <c r="G9" s="16">
        <f t="shared" si="0"/>
        <v>142</v>
      </c>
    </row>
    <row r="10" spans="1:7" ht="12.75">
      <c r="A10" s="31" t="s">
        <v>7</v>
      </c>
      <c r="B10" s="65">
        <v>232786</v>
      </c>
      <c r="C10" s="29">
        <v>150938</v>
      </c>
      <c r="D10" s="29">
        <v>76603</v>
      </c>
      <c r="E10" s="30">
        <v>90214</v>
      </c>
      <c r="F10" s="30">
        <v>44633</v>
      </c>
      <c r="G10" s="16">
        <f t="shared" si="0"/>
        <v>595174</v>
      </c>
    </row>
    <row r="11" spans="1:8" ht="25.5">
      <c r="A11" s="28" t="s">
        <v>8</v>
      </c>
      <c r="B11" s="66">
        <v>10993</v>
      </c>
      <c r="C11" s="29">
        <v>11151</v>
      </c>
      <c r="D11" s="29">
        <v>1531</v>
      </c>
      <c r="E11" s="30">
        <v>240</v>
      </c>
      <c r="F11" s="30">
        <v>830</v>
      </c>
      <c r="G11" s="16">
        <f t="shared" si="0"/>
        <v>24745</v>
      </c>
      <c r="H11" s="5"/>
    </row>
    <row r="12" spans="1:8" ht="12.75" customHeight="1">
      <c r="A12" s="28" t="s">
        <v>9</v>
      </c>
      <c r="B12" s="66">
        <v>10993</v>
      </c>
      <c r="C12" s="29">
        <v>11151</v>
      </c>
      <c r="D12" s="29">
        <v>1531</v>
      </c>
      <c r="E12" s="30">
        <v>240</v>
      </c>
      <c r="F12" s="30">
        <v>830</v>
      </c>
      <c r="G12" s="16">
        <f t="shared" si="0"/>
        <v>24745</v>
      </c>
      <c r="H12" s="5"/>
    </row>
    <row r="13" spans="1:7" ht="25.5">
      <c r="A13" s="11" t="s">
        <v>79</v>
      </c>
      <c r="B13" s="18" t="s">
        <v>82</v>
      </c>
      <c r="C13" s="39" t="s">
        <v>80</v>
      </c>
      <c r="D13" s="18" t="s">
        <v>80</v>
      </c>
      <c r="E13" s="18" t="s">
        <v>82</v>
      </c>
      <c r="F13" s="18" t="s">
        <v>148</v>
      </c>
      <c r="G13" s="69"/>
    </row>
    <row r="14" spans="1:7" ht="25.5">
      <c r="A14" s="3" t="s">
        <v>77</v>
      </c>
      <c r="B14" s="18" t="s">
        <v>82</v>
      </c>
      <c r="C14" s="39" t="s">
        <v>80</v>
      </c>
      <c r="D14" s="18" t="s">
        <v>80</v>
      </c>
      <c r="E14" s="18" t="s">
        <v>82</v>
      </c>
      <c r="F14" s="18" t="s">
        <v>82</v>
      </c>
      <c r="G14" s="18"/>
    </row>
    <row r="15" spans="1:7" ht="12.75">
      <c r="A15" s="70" t="s">
        <v>114</v>
      </c>
      <c r="B15" s="64">
        <f aca="true" t="shared" si="1" ref="B15:G15">(B10/B3)</f>
        <v>0.9549058778647874</v>
      </c>
      <c r="C15" s="64">
        <f t="shared" si="1"/>
        <v>0.9312044617463245</v>
      </c>
      <c r="D15" s="64">
        <f t="shared" si="1"/>
        <v>0.98040545729132</v>
      </c>
      <c r="E15" s="64">
        <f t="shared" si="1"/>
        <v>0.9973467176686492</v>
      </c>
      <c r="F15" s="64">
        <f t="shared" si="1"/>
        <v>0.9817433957283945</v>
      </c>
      <c r="G15" s="64">
        <f t="shared" si="1"/>
        <v>0.9600834947791567</v>
      </c>
    </row>
    <row r="16" spans="1:7" ht="12.75">
      <c r="A16" s="2" t="s">
        <v>115</v>
      </c>
      <c r="B16" s="64">
        <f aca="true" t="shared" si="2" ref="B16:G16">(B6/B3)</f>
        <v>0.04442958581338015</v>
      </c>
      <c r="C16" s="64">
        <f t="shared" si="2"/>
        <v>0.050145290550253255</v>
      </c>
      <c r="D16" s="64">
        <f t="shared" si="2"/>
        <v>0.01562699976962654</v>
      </c>
      <c r="E16" s="64">
        <f t="shared" si="2"/>
        <v>0.0025206182147832048</v>
      </c>
      <c r="F16" s="45">
        <f t="shared" si="2"/>
        <v>0.01728878428612278</v>
      </c>
      <c r="G16" s="64">
        <f t="shared" si="2"/>
        <v>0.034188337508609994</v>
      </c>
    </row>
    <row r="17" spans="1:8" ht="12.75">
      <c r="A17" s="70" t="s">
        <v>154</v>
      </c>
      <c r="B17" s="75"/>
      <c r="C17" s="76"/>
      <c r="D17" s="77"/>
      <c r="E17" s="78"/>
      <c r="F17" s="78"/>
      <c r="G17" s="77"/>
      <c r="H17" s="5"/>
    </row>
    <row r="18" spans="1:8" ht="12.75">
      <c r="A18" s="2" t="s">
        <v>16</v>
      </c>
      <c r="B18" s="79"/>
      <c r="C18" s="80"/>
      <c r="D18" s="80"/>
      <c r="E18" s="80"/>
      <c r="F18" s="80"/>
      <c r="G18" s="76"/>
      <c r="H18" s="5"/>
    </row>
    <row r="19" spans="1:7" ht="12.75">
      <c r="A19" s="3" t="s">
        <v>12</v>
      </c>
      <c r="B19" s="18" t="s">
        <v>80</v>
      </c>
      <c r="C19" s="18" t="s">
        <v>80</v>
      </c>
      <c r="D19" s="18" t="s">
        <v>80</v>
      </c>
      <c r="E19" s="18" t="s">
        <v>80</v>
      </c>
      <c r="F19" s="18" t="s">
        <v>157</v>
      </c>
      <c r="G19" s="18"/>
    </row>
    <row r="20" spans="1:7" ht="25.5">
      <c r="A20" s="11" t="s">
        <v>23</v>
      </c>
      <c r="B20" s="49">
        <v>67989.55000000013</v>
      </c>
      <c r="C20" s="17">
        <v>126847</v>
      </c>
      <c r="D20" s="39">
        <v>39097.19000000006</v>
      </c>
      <c r="E20" s="44">
        <v>5241.06</v>
      </c>
      <c r="F20" s="44">
        <v>71</v>
      </c>
      <c r="G20" s="39">
        <f>SUM(B20:F20)</f>
        <v>239245.8000000002</v>
      </c>
    </row>
    <row r="21" spans="1:7" ht="25.5">
      <c r="A21" s="3" t="s">
        <v>14</v>
      </c>
      <c r="B21" s="49">
        <v>67989.55000000013</v>
      </c>
      <c r="C21" s="17">
        <v>126847</v>
      </c>
      <c r="D21" s="39">
        <v>39097.19000000006</v>
      </c>
      <c r="E21" s="44">
        <v>5241.06</v>
      </c>
      <c r="F21" s="44">
        <v>71</v>
      </c>
      <c r="G21" s="39">
        <f>SUM(B21:F21)</f>
        <v>239245.8000000002</v>
      </c>
    </row>
    <row r="22" spans="1:8" ht="25.5">
      <c r="A22" s="3" t="s">
        <v>78</v>
      </c>
      <c r="B22" s="18" t="s">
        <v>80</v>
      </c>
      <c r="C22" s="15" t="s">
        <v>80</v>
      </c>
      <c r="D22" s="40" t="s">
        <v>80</v>
      </c>
      <c r="E22" s="46" t="s">
        <v>80</v>
      </c>
      <c r="F22" s="18" t="s">
        <v>80</v>
      </c>
      <c r="G22" s="5"/>
      <c r="H22" s="5"/>
    </row>
    <row r="23" spans="1:8" ht="12.75">
      <c r="A23" s="3" t="s">
        <v>73</v>
      </c>
      <c r="B23" s="18" t="s">
        <v>82</v>
      </c>
      <c r="C23" s="15" t="s">
        <v>82</v>
      </c>
      <c r="D23" s="15" t="s">
        <v>82</v>
      </c>
      <c r="E23" s="18" t="s">
        <v>82</v>
      </c>
      <c r="F23" s="18" t="s">
        <v>82</v>
      </c>
      <c r="H23" s="5"/>
    </row>
    <row r="24" spans="1:7" ht="12.75">
      <c r="A24" s="2" t="s">
        <v>21</v>
      </c>
      <c r="B24" s="79"/>
      <c r="C24" s="81"/>
      <c r="D24" s="81"/>
      <c r="E24" s="80"/>
      <c r="F24" s="80"/>
      <c r="G24" s="77"/>
    </row>
    <row r="25" spans="1:7" ht="12.75">
      <c r="A25" s="3" t="s">
        <v>12</v>
      </c>
      <c r="B25" s="18" t="s">
        <v>80</v>
      </c>
      <c r="C25" s="15" t="s">
        <v>80</v>
      </c>
      <c r="D25" s="15" t="s">
        <v>80</v>
      </c>
      <c r="E25" s="18" t="s">
        <v>80</v>
      </c>
      <c r="F25" s="18" t="s">
        <v>80</v>
      </c>
      <c r="G25" s="15"/>
    </row>
    <row r="26" spans="1:7" ht="12.75">
      <c r="A26" s="11" t="s">
        <v>13</v>
      </c>
      <c r="B26" s="51">
        <v>12475254.639999978</v>
      </c>
      <c r="C26" s="17">
        <v>2180536</v>
      </c>
      <c r="D26" s="39">
        <v>2008940.57</v>
      </c>
      <c r="E26" s="44">
        <v>172555.58</v>
      </c>
      <c r="F26" s="44">
        <v>2115</v>
      </c>
      <c r="G26" s="39">
        <f>SUM(B26:F26)</f>
        <v>16839401.789999977</v>
      </c>
    </row>
    <row r="27" spans="1:8" ht="12.75">
      <c r="A27" s="3" t="s">
        <v>24</v>
      </c>
      <c r="B27" s="39">
        <v>2688714.67</v>
      </c>
      <c r="C27" s="39">
        <v>651641</v>
      </c>
      <c r="D27" s="39">
        <v>889553.69</v>
      </c>
      <c r="E27" s="44">
        <v>164219.28</v>
      </c>
      <c r="F27" s="44">
        <v>2115</v>
      </c>
      <c r="G27" s="39">
        <f>SUM(B27:F27)</f>
        <v>4396243.64</v>
      </c>
      <c r="H27" s="5"/>
    </row>
    <row r="28" spans="1:8" ht="25.5">
      <c r="A28" s="3" t="s">
        <v>78</v>
      </c>
      <c r="B28" s="18" t="s">
        <v>80</v>
      </c>
      <c r="C28" s="15" t="s">
        <v>80</v>
      </c>
      <c r="D28" s="15" t="s">
        <v>80</v>
      </c>
      <c r="E28" s="18" t="s">
        <v>80</v>
      </c>
      <c r="F28" s="18" t="s">
        <v>80</v>
      </c>
      <c r="G28" s="5"/>
      <c r="H28" s="5"/>
    </row>
    <row r="29" spans="1:7" ht="12.75">
      <c r="A29" s="3" t="s">
        <v>73</v>
      </c>
      <c r="B29" s="18" t="s">
        <v>82</v>
      </c>
      <c r="C29" s="15" t="s">
        <v>82</v>
      </c>
      <c r="D29" s="15" t="s">
        <v>82</v>
      </c>
      <c r="E29" s="18" t="s">
        <v>82</v>
      </c>
      <c r="F29" s="18" t="s">
        <v>82</v>
      </c>
      <c r="G29" s="5"/>
    </row>
    <row r="30" spans="1:7" ht="25.5">
      <c r="A30" s="2" t="s">
        <v>25</v>
      </c>
      <c r="B30" s="75"/>
      <c r="C30" s="76"/>
      <c r="D30" s="76"/>
      <c r="E30" s="78"/>
      <c r="F30" s="78"/>
      <c r="G30" s="76"/>
    </row>
    <row r="31" spans="1:6" ht="38.25">
      <c r="A31" s="3" t="s">
        <v>74</v>
      </c>
      <c r="B31" s="35" t="s">
        <v>80</v>
      </c>
      <c r="C31" s="62" t="s">
        <v>116</v>
      </c>
      <c r="D31" s="58" t="s">
        <v>82</v>
      </c>
      <c r="E31" s="18" t="s">
        <v>80</v>
      </c>
      <c r="F31" s="18" t="s">
        <v>149</v>
      </c>
    </row>
    <row r="32" spans="1:8" ht="25.5">
      <c r="A32" s="3" t="s">
        <v>26</v>
      </c>
      <c r="B32" s="37" t="s">
        <v>80</v>
      </c>
      <c r="C32" s="62" t="s">
        <v>80</v>
      </c>
      <c r="D32" s="15" t="s">
        <v>80</v>
      </c>
      <c r="E32" s="18" t="s">
        <v>80</v>
      </c>
      <c r="F32" s="15" t="s">
        <v>82</v>
      </c>
      <c r="G32" s="18"/>
      <c r="H32" s="7"/>
    </row>
    <row r="33" spans="1:8" ht="76.5">
      <c r="A33" s="11" t="s">
        <v>27</v>
      </c>
      <c r="B33" s="21" t="s">
        <v>132</v>
      </c>
      <c r="C33" s="62" t="s">
        <v>117</v>
      </c>
      <c r="D33" s="58">
        <v>51</v>
      </c>
      <c r="E33" s="58">
        <v>4</v>
      </c>
      <c r="F33" s="58" t="s">
        <v>81</v>
      </c>
      <c r="G33" s="18"/>
      <c r="H33" s="5"/>
    </row>
    <row r="34" spans="1:8" ht="25.5">
      <c r="A34" s="3" t="s">
        <v>34</v>
      </c>
      <c r="B34" s="42">
        <v>15155</v>
      </c>
      <c r="C34" s="51">
        <v>18812</v>
      </c>
      <c r="D34" s="59">
        <v>26055</v>
      </c>
      <c r="E34" s="58">
        <v>222</v>
      </c>
      <c r="F34" s="59" t="s">
        <v>81</v>
      </c>
      <c r="G34" s="39">
        <f>SUM(B34:F34)</f>
        <v>60244</v>
      </c>
      <c r="H34" s="5"/>
    </row>
    <row r="35" spans="1:7" ht="25.5">
      <c r="A35" s="3" t="s">
        <v>28</v>
      </c>
      <c r="B35" s="27">
        <v>0.81</v>
      </c>
      <c r="C35" s="63">
        <v>0.9327731092436975</v>
      </c>
      <c r="D35" s="32">
        <v>0.76</v>
      </c>
      <c r="E35" s="32">
        <v>1</v>
      </c>
      <c r="F35" s="32">
        <v>1</v>
      </c>
      <c r="G35" s="23">
        <v>0.88</v>
      </c>
    </row>
    <row r="36" spans="1:7" ht="12.75">
      <c r="A36" s="3" t="s">
        <v>29</v>
      </c>
      <c r="B36" s="37">
        <v>156</v>
      </c>
      <c r="C36" s="51">
        <v>119</v>
      </c>
      <c r="D36" s="58">
        <v>142</v>
      </c>
      <c r="E36" s="58">
        <v>201</v>
      </c>
      <c r="F36" s="58">
        <v>6</v>
      </c>
      <c r="G36" s="15">
        <f>SUM(B36:F36)</f>
        <v>624</v>
      </c>
    </row>
    <row r="37" spans="1:7" ht="25.5">
      <c r="A37" s="11" t="s">
        <v>30</v>
      </c>
      <c r="B37" s="27">
        <v>1</v>
      </c>
      <c r="C37" s="63">
        <v>0.7647058823529411</v>
      </c>
      <c r="D37" s="32">
        <v>0.46</v>
      </c>
      <c r="E37" s="33">
        <v>1</v>
      </c>
      <c r="F37" s="32" t="s">
        <v>89</v>
      </c>
      <c r="G37" s="23" t="s">
        <v>177</v>
      </c>
    </row>
    <row r="38" spans="1:8" ht="12.75">
      <c r="A38" s="3" t="s">
        <v>31</v>
      </c>
      <c r="B38" s="35" t="s">
        <v>135</v>
      </c>
      <c r="C38" s="51">
        <v>119</v>
      </c>
      <c r="D38" s="46">
        <v>142</v>
      </c>
      <c r="E38" s="46">
        <v>3</v>
      </c>
      <c r="F38" s="46">
        <v>0</v>
      </c>
      <c r="G38" s="17" t="s">
        <v>176</v>
      </c>
      <c r="H38" s="5"/>
    </row>
    <row r="39" spans="1:8" ht="25.5">
      <c r="A39" s="3" t="s">
        <v>32</v>
      </c>
      <c r="B39" s="36" t="s">
        <v>135</v>
      </c>
      <c r="C39" s="63">
        <v>0.48859851396361775</v>
      </c>
      <c r="D39" s="32">
        <v>0.74</v>
      </c>
      <c r="E39" s="33">
        <v>0.67</v>
      </c>
      <c r="F39" s="32">
        <v>1</v>
      </c>
      <c r="G39" s="23" t="s">
        <v>164</v>
      </c>
      <c r="H39" s="5"/>
    </row>
    <row r="40" spans="1:7" ht="25.5">
      <c r="A40" s="3" t="s">
        <v>33</v>
      </c>
      <c r="B40" s="35" t="s">
        <v>135</v>
      </c>
      <c r="C40" s="51">
        <v>3903</v>
      </c>
      <c r="D40" s="46">
        <v>336</v>
      </c>
      <c r="E40" s="46">
        <v>3</v>
      </c>
      <c r="F40" s="46">
        <v>6</v>
      </c>
      <c r="G40" s="17" t="s">
        <v>165</v>
      </c>
    </row>
    <row r="41" spans="1:7" ht="12.75">
      <c r="A41" s="31" t="s">
        <v>101</v>
      </c>
      <c r="B41" s="22">
        <v>0.37</v>
      </c>
      <c r="C41" s="63">
        <v>0.45500405725713106</v>
      </c>
      <c r="D41" s="32">
        <v>0.57</v>
      </c>
      <c r="E41" s="33">
        <v>0.78</v>
      </c>
      <c r="F41" s="32">
        <v>0.876</v>
      </c>
      <c r="G41" s="23">
        <v>0.48</v>
      </c>
    </row>
    <row r="42" spans="1:7" ht="12.75">
      <c r="A42" s="28" t="s">
        <v>102</v>
      </c>
      <c r="B42" s="43">
        <v>1446000</v>
      </c>
      <c r="C42" s="51">
        <v>1716677</v>
      </c>
      <c r="D42" s="44">
        <v>1885232</v>
      </c>
      <c r="E42" s="61">
        <v>46146</v>
      </c>
      <c r="F42" s="44">
        <v>45746.3</v>
      </c>
      <c r="G42" s="17">
        <f>SUM(B42:F42)</f>
        <v>5139801.3</v>
      </c>
    </row>
    <row r="43" spans="1:8" ht="25.5">
      <c r="A43" s="11" t="s">
        <v>39</v>
      </c>
      <c r="B43" s="35" t="s">
        <v>80</v>
      </c>
      <c r="C43" s="62" t="s">
        <v>80</v>
      </c>
      <c r="D43" s="35" t="s">
        <v>80</v>
      </c>
      <c r="E43" s="18" t="s">
        <v>80</v>
      </c>
      <c r="F43" s="18" t="s">
        <v>81</v>
      </c>
      <c r="G43" s="23"/>
      <c r="H43" s="5"/>
    </row>
    <row r="44" spans="1:8" ht="51">
      <c r="A44" s="3" t="s">
        <v>38</v>
      </c>
      <c r="B44" s="85" t="s">
        <v>80</v>
      </c>
      <c r="C44" s="62" t="s">
        <v>82</v>
      </c>
      <c r="D44" s="18" t="s">
        <v>82</v>
      </c>
      <c r="E44" s="18" t="s">
        <v>82</v>
      </c>
      <c r="F44" s="18" t="s">
        <v>175</v>
      </c>
      <c r="G44" s="17"/>
      <c r="H44" s="5"/>
    </row>
    <row r="45" spans="1:7" ht="12.75">
      <c r="A45" s="2" t="s">
        <v>35</v>
      </c>
      <c r="B45" s="82"/>
      <c r="C45" s="83"/>
      <c r="D45" s="76"/>
      <c r="E45" s="78"/>
      <c r="F45" s="78"/>
      <c r="G45" s="76"/>
    </row>
    <row r="46" spans="1:7" ht="12.75">
      <c r="A46" s="2" t="s">
        <v>36</v>
      </c>
      <c r="B46" s="82"/>
      <c r="C46" s="83"/>
      <c r="D46" s="76"/>
      <c r="E46" s="78"/>
      <c r="F46" s="78"/>
      <c r="G46" s="76"/>
    </row>
    <row r="47" spans="1:6" ht="25.5">
      <c r="A47" s="3" t="s">
        <v>37</v>
      </c>
      <c r="B47" s="35" t="s">
        <v>82</v>
      </c>
      <c r="C47" s="62" t="s">
        <v>118</v>
      </c>
      <c r="D47" s="18" t="s">
        <v>80</v>
      </c>
      <c r="E47" s="18" t="s">
        <v>80</v>
      </c>
      <c r="F47" s="18" t="s">
        <v>82</v>
      </c>
    </row>
    <row r="48" spans="1:8" ht="12.75">
      <c r="A48" s="3" t="s">
        <v>40</v>
      </c>
      <c r="B48" s="35"/>
      <c r="C48" s="62"/>
      <c r="D48" s="18"/>
      <c r="E48" s="18"/>
      <c r="F48" s="18" t="s">
        <v>81</v>
      </c>
      <c r="H48" s="5"/>
    </row>
    <row r="49" spans="1:8" ht="12.75">
      <c r="A49" s="3" t="s">
        <v>41</v>
      </c>
      <c r="B49" s="35" t="s">
        <v>82</v>
      </c>
      <c r="C49" s="62" t="s">
        <v>80</v>
      </c>
      <c r="D49" s="18" t="s">
        <v>80</v>
      </c>
      <c r="E49" s="18" t="s">
        <v>80</v>
      </c>
      <c r="F49" s="18" t="s">
        <v>81</v>
      </c>
      <c r="H49" s="5"/>
    </row>
    <row r="50" spans="1:6" ht="25.5">
      <c r="A50" s="3" t="s">
        <v>42</v>
      </c>
      <c r="B50" s="35" t="s">
        <v>82</v>
      </c>
      <c r="C50" s="62" t="s">
        <v>80</v>
      </c>
      <c r="D50" s="18" t="s">
        <v>80</v>
      </c>
      <c r="E50" s="18" t="s">
        <v>80</v>
      </c>
      <c r="F50" s="18" t="s">
        <v>81</v>
      </c>
    </row>
    <row r="51" spans="1:6" ht="25.5">
      <c r="A51" s="3" t="s">
        <v>43</v>
      </c>
      <c r="B51" s="35" t="s">
        <v>82</v>
      </c>
      <c r="C51" s="62" t="s">
        <v>82</v>
      </c>
      <c r="D51" s="46" t="s">
        <v>82</v>
      </c>
      <c r="E51" s="18" t="s">
        <v>80</v>
      </c>
      <c r="F51" s="18" t="s">
        <v>81</v>
      </c>
    </row>
    <row r="52" spans="1:6" ht="12.75">
      <c r="A52" s="11" t="s">
        <v>44</v>
      </c>
      <c r="B52" s="35" t="s">
        <v>82</v>
      </c>
      <c r="C52" s="62" t="s">
        <v>80</v>
      </c>
      <c r="D52" s="46" t="s">
        <v>80</v>
      </c>
      <c r="E52" s="18" t="s">
        <v>80</v>
      </c>
      <c r="F52" s="18" t="s">
        <v>81</v>
      </c>
    </row>
    <row r="53" spans="1:8" ht="12.75">
      <c r="A53" s="11" t="s">
        <v>45</v>
      </c>
      <c r="B53" s="21" t="s">
        <v>82</v>
      </c>
      <c r="C53" s="62" t="s">
        <v>80</v>
      </c>
      <c r="D53" s="46" t="s">
        <v>80</v>
      </c>
      <c r="E53" s="18" t="s">
        <v>80</v>
      </c>
      <c r="F53" s="18" t="s">
        <v>81</v>
      </c>
      <c r="H53" s="5"/>
    </row>
    <row r="54" spans="1:8" ht="12.75">
      <c r="A54" s="11" t="s">
        <v>75</v>
      </c>
      <c r="B54" s="21"/>
      <c r="C54" s="62"/>
      <c r="D54" s="46"/>
      <c r="E54" s="18"/>
      <c r="F54" s="18" t="s">
        <v>81</v>
      </c>
      <c r="H54" s="5"/>
    </row>
    <row r="55" spans="1:6" ht="25.5">
      <c r="A55" s="3" t="s">
        <v>46</v>
      </c>
      <c r="B55" s="21" t="s">
        <v>82</v>
      </c>
      <c r="C55" s="62" t="s">
        <v>80</v>
      </c>
      <c r="D55" s="46" t="s">
        <v>82</v>
      </c>
      <c r="E55" s="18" t="s">
        <v>80</v>
      </c>
      <c r="F55" s="18" t="s">
        <v>82</v>
      </c>
    </row>
    <row r="56" spans="1:6" ht="25.5">
      <c r="A56" s="3" t="s">
        <v>47</v>
      </c>
      <c r="B56" s="21" t="s">
        <v>82</v>
      </c>
      <c r="C56" s="62" t="s">
        <v>80</v>
      </c>
      <c r="D56" s="46" t="s">
        <v>81</v>
      </c>
      <c r="E56" s="18" t="s">
        <v>80</v>
      </c>
      <c r="F56" s="18" t="s">
        <v>81</v>
      </c>
    </row>
    <row r="57" spans="1:6" ht="38.25">
      <c r="A57" s="3" t="s">
        <v>48</v>
      </c>
      <c r="B57" s="21" t="s">
        <v>82</v>
      </c>
      <c r="C57" s="62" t="s">
        <v>80</v>
      </c>
      <c r="D57" s="46" t="s">
        <v>80</v>
      </c>
      <c r="E57" s="18" t="s">
        <v>127</v>
      </c>
      <c r="F57" s="18" t="s">
        <v>81</v>
      </c>
    </row>
    <row r="58" spans="1:8" ht="38.25">
      <c r="A58" s="3" t="s">
        <v>49</v>
      </c>
      <c r="B58" s="21" t="s">
        <v>81</v>
      </c>
      <c r="C58" s="62" t="s">
        <v>119</v>
      </c>
      <c r="D58" s="86"/>
      <c r="E58" s="87" t="s">
        <v>173</v>
      </c>
      <c r="F58" s="18" t="s">
        <v>81</v>
      </c>
      <c r="H58" s="5"/>
    </row>
    <row r="59" spans="1:8" ht="12.75">
      <c r="A59" s="2" t="s">
        <v>50</v>
      </c>
      <c r="B59" s="82"/>
      <c r="C59" s="83"/>
      <c r="D59" s="76"/>
      <c r="E59" s="78"/>
      <c r="F59" s="78"/>
      <c r="G59" s="76"/>
      <c r="H59" s="5"/>
    </row>
    <row r="60" spans="1:6" ht="38.25">
      <c r="A60" s="3" t="s">
        <v>51</v>
      </c>
      <c r="B60" s="35" t="s">
        <v>133</v>
      </c>
      <c r="C60" s="62" t="s">
        <v>120</v>
      </c>
      <c r="D60" s="18" t="s">
        <v>138</v>
      </c>
      <c r="E60" s="18" t="s">
        <v>172</v>
      </c>
      <c r="F60" s="67" t="s">
        <v>151</v>
      </c>
    </row>
    <row r="61" spans="1:7" ht="25.5">
      <c r="A61" s="28" t="s">
        <v>52</v>
      </c>
      <c r="B61" s="35" t="s">
        <v>134</v>
      </c>
      <c r="C61" s="36">
        <v>0.08938694792353329</v>
      </c>
      <c r="D61" s="60" t="s">
        <v>81</v>
      </c>
      <c r="E61" s="26">
        <v>0.09904761904761905</v>
      </c>
      <c r="F61" s="60" t="s">
        <v>135</v>
      </c>
      <c r="G61" s="23" t="s">
        <v>160</v>
      </c>
    </row>
    <row r="62" spans="1:7" ht="25.5">
      <c r="A62" s="28" t="s">
        <v>53</v>
      </c>
      <c r="B62" s="35" t="s">
        <v>135</v>
      </c>
      <c r="C62" s="51">
        <v>7585</v>
      </c>
      <c r="D62" s="60" t="s">
        <v>81</v>
      </c>
      <c r="E62" s="39">
        <v>2100</v>
      </c>
      <c r="F62" s="60" t="s">
        <v>135</v>
      </c>
      <c r="G62" s="17" t="s">
        <v>161</v>
      </c>
    </row>
    <row r="63" spans="1:8" ht="63.75">
      <c r="A63" s="3" t="s">
        <v>54</v>
      </c>
      <c r="B63" s="35" t="s">
        <v>133</v>
      </c>
      <c r="C63" s="62" t="s">
        <v>121</v>
      </c>
      <c r="D63" s="60" t="s">
        <v>139</v>
      </c>
      <c r="E63" s="39" t="s">
        <v>128</v>
      </c>
      <c r="F63" s="38" t="s">
        <v>135</v>
      </c>
      <c r="H63" s="5"/>
    </row>
    <row r="64" spans="1:7" ht="25.5">
      <c r="A64" s="11" t="s">
        <v>55</v>
      </c>
      <c r="B64" s="35" t="s">
        <v>136</v>
      </c>
      <c r="C64" s="63">
        <v>0.41919048868532216</v>
      </c>
      <c r="D64" s="60" t="s">
        <v>81</v>
      </c>
      <c r="E64" s="26">
        <v>0.8393574297188755</v>
      </c>
      <c r="F64" s="68">
        <v>1</v>
      </c>
      <c r="G64" s="23" t="s">
        <v>162</v>
      </c>
    </row>
    <row r="65" spans="1:7" ht="25.5">
      <c r="A65" s="3" t="s">
        <v>56</v>
      </c>
      <c r="B65" s="35" t="s">
        <v>135</v>
      </c>
      <c r="C65" s="51">
        <v>10311</v>
      </c>
      <c r="D65" s="60" t="s">
        <v>135</v>
      </c>
      <c r="E65" s="39">
        <v>1245</v>
      </c>
      <c r="F65" s="60">
        <v>12</v>
      </c>
      <c r="G65" s="17" t="s">
        <v>163</v>
      </c>
    </row>
    <row r="66" spans="1:6" ht="76.5">
      <c r="A66" s="3" t="s">
        <v>57</v>
      </c>
      <c r="B66" s="35" t="s">
        <v>133</v>
      </c>
      <c r="C66" s="62" t="s">
        <v>122</v>
      </c>
      <c r="D66" s="38" t="s">
        <v>140</v>
      </c>
      <c r="E66" s="18" t="s">
        <v>129</v>
      </c>
      <c r="F66" s="12" t="s">
        <v>152</v>
      </c>
    </row>
    <row r="67" spans="1:6" ht="63.75">
      <c r="A67" s="3" t="s">
        <v>58</v>
      </c>
      <c r="B67" s="35" t="s">
        <v>169</v>
      </c>
      <c r="C67" s="62" t="s">
        <v>170</v>
      </c>
      <c r="D67" s="60" t="s">
        <v>159</v>
      </c>
      <c r="E67" s="18" t="s">
        <v>130</v>
      </c>
      <c r="F67" s="38" t="s">
        <v>171</v>
      </c>
    </row>
    <row r="68" spans="1:7" ht="12.75">
      <c r="A68" s="2" t="s">
        <v>59</v>
      </c>
      <c r="B68" s="82"/>
      <c r="C68" s="83"/>
      <c r="D68" s="76"/>
      <c r="E68" s="78"/>
      <c r="F68" s="78"/>
      <c r="G68" s="76"/>
    </row>
    <row r="69" spans="1:7" ht="38.25">
      <c r="A69" s="11" t="s">
        <v>60</v>
      </c>
      <c r="B69" s="36" t="s">
        <v>137</v>
      </c>
      <c r="C69" s="63">
        <v>0.6134453781512605</v>
      </c>
      <c r="D69" s="26">
        <v>1</v>
      </c>
      <c r="E69" s="26">
        <v>0.6875</v>
      </c>
      <c r="F69" s="26" t="s">
        <v>81</v>
      </c>
      <c r="G69" s="23"/>
    </row>
    <row r="70" spans="1:7" ht="12.75">
      <c r="A70" s="3" t="s">
        <v>61</v>
      </c>
      <c r="B70" s="35" t="s">
        <v>135</v>
      </c>
      <c r="C70" s="62">
        <v>119</v>
      </c>
      <c r="D70" s="71">
        <v>247</v>
      </c>
      <c r="E70" s="18">
        <v>16</v>
      </c>
      <c r="F70" s="18" t="s">
        <v>81</v>
      </c>
      <c r="G70" s="18"/>
    </row>
    <row r="71" spans="1:8" ht="51">
      <c r="A71" s="3" t="s">
        <v>62</v>
      </c>
      <c r="B71" s="35" t="s">
        <v>82</v>
      </c>
      <c r="C71" s="62" t="s">
        <v>123</v>
      </c>
      <c r="D71" s="60" t="s">
        <v>80</v>
      </c>
      <c r="E71" s="18" t="s">
        <v>80</v>
      </c>
      <c r="F71" s="18" t="s">
        <v>81</v>
      </c>
      <c r="G71" s="5"/>
      <c r="H71" s="5"/>
    </row>
    <row r="72" spans="1:6" ht="25.5">
      <c r="A72" s="3" t="s">
        <v>63</v>
      </c>
      <c r="B72" s="35" t="s">
        <v>81</v>
      </c>
      <c r="C72" s="62" t="s">
        <v>81</v>
      </c>
      <c r="D72" s="38" t="s">
        <v>141</v>
      </c>
      <c r="E72" s="18" t="s">
        <v>81</v>
      </c>
      <c r="F72" s="18" t="s">
        <v>81</v>
      </c>
    </row>
    <row r="73" spans="1:6" ht="51">
      <c r="A73" s="3" t="s">
        <v>64</v>
      </c>
      <c r="B73" s="35" t="s">
        <v>80</v>
      </c>
      <c r="C73" s="62" t="s">
        <v>124</v>
      </c>
      <c r="D73" s="38" t="s">
        <v>80</v>
      </c>
      <c r="E73" s="18" t="s">
        <v>80</v>
      </c>
      <c r="F73" s="18" t="s">
        <v>81</v>
      </c>
    </row>
    <row r="74" spans="1:6" ht="51">
      <c r="A74" s="11" t="s">
        <v>65</v>
      </c>
      <c r="B74" s="35" t="s">
        <v>80</v>
      </c>
      <c r="C74" s="62" t="s">
        <v>125</v>
      </c>
      <c r="D74" s="38" t="s">
        <v>80</v>
      </c>
      <c r="E74" s="18" t="s">
        <v>80</v>
      </c>
      <c r="F74" s="18" t="s">
        <v>81</v>
      </c>
    </row>
    <row r="75" spans="1:8" ht="51.75">
      <c r="A75" s="3" t="s">
        <v>66</v>
      </c>
      <c r="B75" s="47" t="s">
        <v>174</v>
      </c>
      <c r="C75" s="62" t="s">
        <v>126</v>
      </c>
      <c r="D75" s="46" t="s">
        <v>174</v>
      </c>
      <c r="E75" s="46" t="s">
        <v>131</v>
      </c>
      <c r="F75" s="18" t="s">
        <v>81</v>
      </c>
      <c r="H75" s="5"/>
    </row>
    <row r="76" spans="1:7" ht="12.75">
      <c r="A76" s="2" t="s">
        <v>67</v>
      </c>
      <c r="B76" s="82"/>
      <c r="C76" s="84"/>
      <c r="D76" s="76"/>
      <c r="E76" s="78"/>
      <c r="F76" s="78"/>
      <c r="G76" s="77"/>
    </row>
    <row r="77" spans="1:6" ht="25.5">
      <c r="A77" s="3" t="s">
        <v>68</v>
      </c>
      <c r="B77" s="21"/>
      <c r="C77" s="62"/>
      <c r="E77" s="13"/>
      <c r="F77" s="13"/>
    </row>
    <row r="78" spans="1:7" ht="12.75">
      <c r="A78" s="13">
        <v>2005</v>
      </c>
      <c r="B78" s="36">
        <v>0.4</v>
      </c>
      <c r="C78" s="63">
        <v>0.4</v>
      </c>
      <c r="D78" s="26">
        <v>0.4</v>
      </c>
      <c r="E78" s="26">
        <v>0.4</v>
      </c>
      <c r="F78" s="26" t="s">
        <v>81</v>
      </c>
      <c r="G78" s="26">
        <v>0.4</v>
      </c>
    </row>
    <row r="79" spans="1:7" ht="38.25">
      <c r="A79" s="12">
        <v>2010</v>
      </c>
      <c r="B79" s="35" t="s">
        <v>142</v>
      </c>
      <c r="C79" s="35" t="s">
        <v>142</v>
      </c>
      <c r="D79" s="46" t="s">
        <v>143</v>
      </c>
      <c r="E79" s="46" t="s">
        <v>143</v>
      </c>
      <c r="F79" s="46" t="s">
        <v>81</v>
      </c>
      <c r="G79" s="46" t="s">
        <v>168</v>
      </c>
    </row>
    <row r="80" spans="1:7" ht="12.75">
      <c r="A80" s="3" t="s">
        <v>69</v>
      </c>
      <c r="B80" s="36">
        <v>0.37</v>
      </c>
      <c r="C80" s="63">
        <v>0.45500405725713106</v>
      </c>
      <c r="D80" s="68">
        <v>0.57</v>
      </c>
      <c r="E80" s="26">
        <v>0.78</v>
      </c>
      <c r="F80" s="32">
        <v>0.876</v>
      </c>
      <c r="G80" s="23">
        <v>0.48</v>
      </c>
    </row>
    <row r="81" spans="1:7" ht="25.5">
      <c r="A81" s="28" t="s">
        <v>100</v>
      </c>
      <c r="B81" s="43">
        <v>1446000</v>
      </c>
      <c r="C81" s="43">
        <v>1716677</v>
      </c>
      <c r="D81" s="44">
        <v>1885232</v>
      </c>
      <c r="E81" s="44">
        <v>46146</v>
      </c>
      <c r="F81" s="44">
        <v>45746.3</v>
      </c>
      <c r="G81" s="17">
        <f>SUM(B81:F81)</f>
        <v>5139801.3</v>
      </c>
    </row>
    <row r="82" spans="1:7" ht="38.25">
      <c r="A82" s="3" t="s">
        <v>70</v>
      </c>
      <c r="B82" s="35" t="s">
        <v>81</v>
      </c>
      <c r="C82" s="63">
        <v>1</v>
      </c>
      <c r="D82" s="46" t="s">
        <v>81</v>
      </c>
      <c r="E82" s="26">
        <v>1</v>
      </c>
      <c r="F82" s="18" t="s">
        <v>81</v>
      </c>
      <c r="G82" s="18" t="s">
        <v>167</v>
      </c>
    </row>
    <row r="83" spans="1:7" ht="38.25">
      <c r="A83" s="3" t="s">
        <v>71</v>
      </c>
      <c r="B83" s="35" t="s">
        <v>80</v>
      </c>
      <c r="C83" s="62" t="s">
        <v>82</v>
      </c>
      <c r="D83" s="46" t="s">
        <v>82</v>
      </c>
      <c r="E83" s="18" t="s">
        <v>80</v>
      </c>
      <c r="F83" s="18" t="s">
        <v>81</v>
      </c>
      <c r="G83" s="18"/>
    </row>
    <row r="84" spans="1:7" ht="25.5">
      <c r="A84" s="11" t="s">
        <v>72</v>
      </c>
      <c r="B84" s="35" t="s">
        <v>81</v>
      </c>
      <c r="C84" s="62" t="s">
        <v>81</v>
      </c>
      <c r="D84" s="46" t="s">
        <v>81</v>
      </c>
      <c r="E84" s="18" t="s">
        <v>174</v>
      </c>
      <c r="F84" s="18" t="s">
        <v>81</v>
      </c>
      <c r="G84" s="18"/>
    </row>
    <row r="87" ht="12.75">
      <c r="A87" s="3" t="s">
        <v>145</v>
      </c>
    </row>
    <row r="88" ht="25.5">
      <c r="A88" s="11" t="s">
        <v>146</v>
      </c>
    </row>
    <row r="89" spans="1:2" ht="12.75">
      <c r="A89" s="3" t="s">
        <v>156</v>
      </c>
      <c r="B89" s="2"/>
    </row>
    <row r="90" ht="38.25">
      <c r="A90" s="3" t="s">
        <v>155</v>
      </c>
    </row>
    <row r="91" ht="38.25">
      <c r="A91" s="3" t="s">
        <v>166</v>
      </c>
    </row>
    <row r="94" spans="1:2" ht="12.75">
      <c r="A94" s="2"/>
      <c r="B94" s="2"/>
    </row>
    <row r="96" ht="12.75">
      <c r="G96" s="5"/>
    </row>
    <row r="99" spans="1:2" ht="12.75">
      <c r="A99" s="2"/>
      <c r="B99" s="2"/>
    </row>
    <row r="104" spans="1:2" ht="12.75">
      <c r="A104" s="2"/>
      <c r="B104" s="2"/>
    </row>
    <row r="107" ht="12.75">
      <c r="H107" s="5"/>
    </row>
    <row r="109" spans="1:2" ht="12.75">
      <c r="A109" s="2"/>
      <c r="B109" s="2"/>
    </row>
    <row r="114" spans="1:2" ht="12.75">
      <c r="A114" s="2"/>
      <c r="B114" s="2"/>
    </row>
    <row r="116" ht="12.75">
      <c r="G116" s="5"/>
    </row>
    <row r="119" spans="1:2" ht="12.75">
      <c r="A119" s="2"/>
      <c r="B119" s="2"/>
    </row>
    <row r="124" spans="1:6" ht="12.75">
      <c r="A124" s="2"/>
      <c r="B124" s="2"/>
      <c r="C124" s="1"/>
      <c r="D124" s="1"/>
      <c r="E124" s="1"/>
      <c r="F124" s="1"/>
    </row>
    <row r="128" spans="1:7" ht="12.75">
      <c r="A128" s="2"/>
      <c r="B128" s="2"/>
      <c r="D128" s="7"/>
      <c r="G128" s="10"/>
    </row>
    <row r="129" spans="4:7" ht="12.75">
      <c r="D129" s="7"/>
      <c r="G129" s="7"/>
    </row>
    <row r="130" spans="4:7" ht="12.75">
      <c r="D130" s="7"/>
      <c r="G130" s="7"/>
    </row>
    <row r="131" spans="3:7" ht="12.75">
      <c r="C131" s="7"/>
      <c r="D131" s="8"/>
      <c r="E131" s="7"/>
      <c r="F131" s="7"/>
      <c r="G131" s="7"/>
    </row>
    <row r="132" ht="12.75">
      <c r="H132" s="5"/>
    </row>
    <row r="133" spans="1:7" ht="12.75">
      <c r="A133" s="2"/>
      <c r="B133" s="2"/>
      <c r="G133" s="1"/>
    </row>
    <row r="134" ht="12.75">
      <c r="G134" s="1"/>
    </row>
    <row r="135" ht="12.75">
      <c r="G135" s="1"/>
    </row>
    <row r="136" ht="12.75">
      <c r="G136" s="1"/>
    </row>
    <row r="152" ht="12.75">
      <c r="H152" s="5"/>
    </row>
    <row r="167" ht="12.75">
      <c r="H167" s="7"/>
    </row>
  </sheetData>
  <printOptions gridLines="1"/>
  <pageMargins left="0.75" right="0.75" top="1" bottom="1" header="0.5" footer="0.5"/>
  <pageSetup fitToHeight="4" fitToWidth="1" horizontalDpi="600" verticalDpi="600" orientation="portrait" scale="64" r:id="rId1"/>
  <headerFooter alignWithMargins="0">
    <oddHeader>&amp;CDoD Resource Conservation and Recovery Act (RCRA) Section 6002 Report, FY 2002</oddHeader>
    <oddFooter>&amp;L&amp;F&amp;C&amp;P&amp;R&amp;D</oddFooter>
  </headerFooter>
  <ignoredErrors>
    <ignoredError sqref="G15: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workbookViewId="0" topLeftCell="A65">
      <selection activeCell="E85" sqref="E85"/>
    </sheetView>
  </sheetViews>
  <sheetFormatPr defaultColWidth="9.140625" defaultRowHeight="12.75"/>
  <cols>
    <col min="1" max="1" width="41.421875" style="3" customWidth="1"/>
    <col min="2" max="2" width="15.57421875" style="0" customWidth="1"/>
    <col min="3" max="3" width="18.140625" style="0" customWidth="1"/>
    <col min="4" max="4" width="15.140625" style="0" customWidth="1"/>
    <col min="5" max="5" width="14.8515625" style="0" customWidth="1"/>
    <col min="6" max="6" width="12.28125" style="0" customWidth="1"/>
  </cols>
  <sheetData>
    <row r="1" spans="1:6" ht="13.5" thickBot="1">
      <c r="A1" s="25" t="s">
        <v>85</v>
      </c>
      <c r="B1" s="25" t="s">
        <v>144</v>
      </c>
      <c r="C1" s="14" t="s">
        <v>86</v>
      </c>
      <c r="D1" s="14" t="s">
        <v>87</v>
      </c>
      <c r="E1" s="14" t="s">
        <v>88</v>
      </c>
      <c r="F1" s="14" t="s">
        <v>99</v>
      </c>
    </row>
    <row r="2" spans="1:2" ht="25.5">
      <c r="A2" s="2" t="s">
        <v>0</v>
      </c>
      <c r="B2" s="2"/>
    </row>
    <row r="3" spans="1:6" ht="12.75">
      <c r="A3" s="11" t="s">
        <v>76</v>
      </c>
      <c r="B3" s="19">
        <v>160923</v>
      </c>
      <c r="C3" s="16">
        <v>147612</v>
      </c>
      <c r="D3" s="29">
        <v>61793</v>
      </c>
      <c r="E3" s="30">
        <v>71934</v>
      </c>
      <c r="F3" s="16">
        <f>SUM(B3:E3)</f>
        <v>442262</v>
      </c>
    </row>
    <row r="4" spans="1:6" ht="12.75">
      <c r="A4" s="3" t="s">
        <v>1</v>
      </c>
      <c r="B4" s="20">
        <v>160923</v>
      </c>
      <c r="C4" s="16">
        <v>147612</v>
      </c>
      <c r="D4" s="29">
        <v>61793</v>
      </c>
      <c r="E4" s="30">
        <v>71934</v>
      </c>
      <c r="F4" s="16">
        <f>SUM(B4:E4)</f>
        <v>442262</v>
      </c>
    </row>
    <row r="5" spans="1:6" ht="12.75">
      <c r="A5" s="3" t="s">
        <v>2</v>
      </c>
      <c r="B5" s="20"/>
      <c r="C5" s="16"/>
      <c r="D5" s="29"/>
      <c r="E5" s="30"/>
      <c r="F5" s="16"/>
    </row>
    <row r="6" spans="1:6" ht="12.75">
      <c r="A6" s="3" t="s">
        <v>3</v>
      </c>
      <c r="B6" s="20">
        <v>6253</v>
      </c>
      <c r="C6" s="16">
        <v>4917</v>
      </c>
      <c r="D6" s="29">
        <v>914</v>
      </c>
      <c r="E6" s="24">
        <v>128</v>
      </c>
      <c r="F6" s="16">
        <f aca="true" t="shared" si="0" ref="F6:F12">SUM(B6:E6)</f>
        <v>12212</v>
      </c>
    </row>
    <row r="7" spans="1:6" ht="12.75">
      <c r="A7" s="3" t="s">
        <v>4</v>
      </c>
      <c r="B7" s="20">
        <v>195</v>
      </c>
      <c r="C7" s="16">
        <v>2183</v>
      </c>
      <c r="D7" s="29">
        <v>230</v>
      </c>
      <c r="E7" s="24">
        <v>4</v>
      </c>
      <c r="F7" s="16">
        <f t="shared" si="0"/>
        <v>2612</v>
      </c>
    </row>
    <row r="8" spans="1:6" ht="12.75">
      <c r="A8" s="3" t="s">
        <v>5</v>
      </c>
      <c r="B8" s="20">
        <v>17</v>
      </c>
      <c r="C8" s="16">
        <v>1114</v>
      </c>
      <c r="D8" s="29">
        <v>24</v>
      </c>
      <c r="E8" s="24">
        <v>1</v>
      </c>
      <c r="F8" s="16">
        <f t="shared" si="0"/>
        <v>1156</v>
      </c>
    </row>
    <row r="9" spans="1:6" ht="12.75">
      <c r="A9" s="3" t="s">
        <v>6</v>
      </c>
      <c r="B9" s="20">
        <v>75</v>
      </c>
      <c r="C9" s="16">
        <v>223</v>
      </c>
      <c r="D9" s="29">
        <v>12</v>
      </c>
      <c r="E9" s="24">
        <v>1</v>
      </c>
      <c r="F9" s="16">
        <f t="shared" si="0"/>
        <v>311</v>
      </c>
    </row>
    <row r="10" spans="1:6" ht="12.75">
      <c r="A10" s="31" t="s">
        <v>7</v>
      </c>
      <c r="B10" s="65">
        <v>154383</v>
      </c>
      <c r="C10" s="29">
        <v>139175</v>
      </c>
      <c r="D10" s="29">
        <v>60613</v>
      </c>
      <c r="E10" s="30">
        <v>71800</v>
      </c>
      <c r="F10" s="29">
        <f t="shared" si="0"/>
        <v>425971</v>
      </c>
    </row>
    <row r="11" spans="1:6" ht="25.5">
      <c r="A11" s="28" t="s">
        <v>8</v>
      </c>
      <c r="B11" s="66">
        <v>5558</v>
      </c>
      <c r="C11" s="29">
        <v>8437</v>
      </c>
      <c r="D11" s="16">
        <v>1176</v>
      </c>
      <c r="E11" s="30">
        <v>134</v>
      </c>
      <c r="F11" s="57">
        <f t="shared" si="0"/>
        <v>15305</v>
      </c>
    </row>
    <row r="12" spans="1:6" ht="12.75">
      <c r="A12" s="28" t="s">
        <v>9</v>
      </c>
      <c r="B12" s="66">
        <v>982</v>
      </c>
      <c r="C12" s="29">
        <v>8437</v>
      </c>
      <c r="D12" s="16">
        <v>1175</v>
      </c>
      <c r="E12" s="30">
        <v>134</v>
      </c>
      <c r="F12" s="57">
        <f t="shared" si="0"/>
        <v>10728</v>
      </c>
    </row>
    <row r="13" spans="1:5" ht="25.5">
      <c r="A13" s="11" t="s">
        <v>79</v>
      </c>
      <c r="B13" s="18" t="s">
        <v>110</v>
      </c>
      <c r="C13" s="39" t="s">
        <v>104</v>
      </c>
      <c r="D13" s="18" t="s">
        <v>110</v>
      </c>
      <c r="E13" s="18" t="s">
        <v>111</v>
      </c>
    </row>
    <row r="14" spans="1:5" ht="25.5">
      <c r="A14" s="3" t="s">
        <v>77</v>
      </c>
      <c r="B14" s="18" t="s">
        <v>112</v>
      </c>
      <c r="C14" s="39" t="s">
        <v>112</v>
      </c>
      <c r="D14" s="18" t="s">
        <v>104</v>
      </c>
      <c r="E14" s="18" t="s">
        <v>82</v>
      </c>
    </row>
    <row r="15" spans="1:6" ht="12.75">
      <c r="A15" s="2" t="s">
        <v>114</v>
      </c>
      <c r="B15" s="45">
        <f>(B10/B3)</f>
        <v>0.9593594452004996</v>
      </c>
      <c r="C15" s="45">
        <f>(C10/C3)</f>
        <v>0.942843400265561</v>
      </c>
      <c r="D15" s="45">
        <f>(D10/D3)</f>
        <v>0.9809039858883692</v>
      </c>
      <c r="E15" s="45">
        <f>(E10/E3)</f>
        <v>0.9981371813050852</v>
      </c>
      <c r="F15" s="45">
        <f>(F10/F3)</f>
        <v>0.9631643686321683</v>
      </c>
    </row>
    <row r="16" spans="1:6" ht="12.75">
      <c r="A16" s="2" t="s">
        <v>115</v>
      </c>
      <c r="B16" s="45">
        <f>(B6/B3)</f>
        <v>0.03885709314392598</v>
      </c>
      <c r="C16" s="45">
        <f>(C6/C3)</f>
        <v>0.03331029997561174</v>
      </c>
      <c r="D16" s="45">
        <f>(D6/D3)</f>
        <v>0.01479131940511061</v>
      </c>
      <c r="E16" s="45">
        <f>(E6/E3)</f>
        <v>0.0017794089026051659</v>
      </c>
      <c r="F16" s="45">
        <f>(F6/F3)</f>
        <v>0.02761259163120503</v>
      </c>
    </row>
    <row r="17" spans="1:6" ht="12.75">
      <c r="A17" s="2" t="s">
        <v>10</v>
      </c>
      <c r="B17" s="2"/>
      <c r="D17" s="5"/>
      <c r="E17" s="13"/>
      <c r="F17" s="5"/>
    </row>
    <row r="18" spans="1:6" ht="12.75">
      <c r="A18" s="2" t="s">
        <v>11</v>
      </c>
      <c r="B18" s="2"/>
      <c r="D18" s="5"/>
      <c r="E18" s="13"/>
      <c r="F18" s="5"/>
    </row>
    <row r="19" spans="1:5" ht="12.75">
      <c r="A19" s="3" t="s">
        <v>12</v>
      </c>
      <c r="B19" s="18" t="s">
        <v>80</v>
      </c>
      <c r="C19" s="18" t="s">
        <v>80</v>
      </c>
      <c r="D19" s="18" t="s">
        <v>80</v>
      </c>
      <c r="E19" s="18" t="s">
        <v>80</v>
      </c>
    </row>
    <row r="20" spans="1:6" ht="12.75">
      <c r="A20" s="11" t="s">
        <v>13</v>
      </c>
      <c r="B20" s="38" t="s">
        <v>81</v>
      </c>
      <c r="C20" s="18" t="s">
        <v>81</v>
      </c>
      <c r="D20" s="18" t="s">
        <v>81</v>
      </c>
      <c r="E20" s="39">
        <v>85954</v>
      </c>
      <c r="F20" s="39">
        <v>85954</v>
      </c>
    </row>
    <row r="21" spans="1:6" ht="25.5">
      <c r="A21" s="3" t="s">
        <v>14</v>
      </c>
      <c r="B21" s="18" t="s">
        <v>81</v>
      </c>
      <c r="C21" s="18" t="s">
        <v>81</v>
      </c>
      <c r="D21" s="18" t="s">
        <v>81</v>
      </c>
      <c r="E21" s="39">
        <v>69296</v>
      </c>
      <c r="F21" s="39">
        <v>69296</v>
      </c>
    </row>
    <row r="22" spans="1:6" ht="25.5">
      <c r="A22" s="3" t="s">
        <v>78</v>
      </c>
      <c r="B22" s="18" t="s">
        <v>81</v>
      </c>
      <c r="C22" s="18" t="s">
        <v>81</v>
      </c>
      <c r="D22" s="52" t="s">
        <v>81</v>
      </c>
      <c r="E22" s="18" t="s">
        <v>89</v>
      </c>
      <c r="F22" s="5"/>
    </row>
    <row r="23" spans="1:6" ht="12.75">
      <c r="A23" s="3" t="s">
        <v>73</v>
      </c>
      <c r="B23" s="18" t="s">
        <v>82</v>
      </c>
      <c r="C23" s="18" t="s">
        <v>82</v>
      </c>
      <c r="D23" s="52" t="s">
        <v>82</v>
      </c>
      <c r="E23" s="18" t="s">
        <v>82</v>
      </c>
      <c r="F23" s="6"/>
    </row>
    <row r="24" spans="1:5" ht="12.75">
      <c r="A24" s="2" t="s">
        <v>16</v>
      </c>
      <c r="B24" s="41"/>
      <c r="C24" s="18"/>
      <c r="D24" s="18"/>
      <c r="E24" s="18"/>
    </row>
    <row r="25" spans="1:5" ht="12.75">
      <c r="A25" s="3" t="s">
        <v>12</v>
      </c>
      <c r="B25" s="18" t="s">
        <v>80</v>
      </c>
      <c r="C25" s="18" t="s">
        <v>80</v>
      </c>
      <c r="D25" s="18" t="s">
        <v>80</v>
      </c>
      <c r="E25" s="18" t="s">
        <v>80</v>
      </c>
    </row>
    <row r="26" spans="1:6" ht="25.5">
      <c r="A26" s="11" t="s">
        <v>23</v>
      </c>
      <c r="B26" s="49">
        <v>74937</v>
      </c>
      <c r="C26" s="39">
        <v>177618.99</v>
      </c>
      <c r="D26" s="39">
        <v>53203</v>
      </c>
      <c r="E26" s="39">
        <v>826676</v>
      </c>
      <c r="F26" s="39">
        <f>SUM(B26:E26)</f>
        <v>1132434.99</v>
      </c>
    </row>
    <row r="27" spans="1:6" ht="25.5">
      <c r="A27" s="3" t="s">
        <v>14</v>
      </c>
      <c r="B27" s="39">
        <v>74748</v>
      </c>
      <c r="C27" s="39">
        <v>176670.79</v>
      </c>
      <c r="D27" s="39">
        <v>53203</v>
      </c>
      <c r="E27" s="39">
        <v>400763</v>
      </c>
      <c r="F27" s="50">
        <f>SUM(B27:E27)</f>
        <v>705384.79</v>
      </c>
    </row>
    <row r="28" spans="1:6" ht="25.5">
      <c r="A28" s="3" t="s">
        <v>78</v>
      </c>
      <c r="B28" s="18" t="s">
        <v>89</v>
      </c>
      <c r="C28" s="15" t="s">
        <v>81</v>
      </c>
      <c r="D28" s="40" t="s">
        <v>81</v>
      </c>
      <c r="E28" s="18" t="s">
        <v>89</v>
      </c>
      <c r="F28" s="5"/>
    </row>
    <row r="29" spans="1:5" ht="25.5">
      <c r="A29" s="3" t="s">
        <v>73</v>
      </c>
      <c r="B29" s="18" t="s">
        <v>82</v>
      </c>
      <c r="C29" s="15" t="s">
        <v>82</v>
      </c>
      <c r="D29" s="15" t="s">
        <v>82</v>
      </c>
      <c r="E29" s="18" t="s">
        <v>113</v>
      </c>
    </row>
    <row r="30" spans="1:5" ht="12.75">
      <c r="A30" s="2" t="s">
        <v>17</v>
      </c>
      <c r="B30" s="41"/>
      <c r="C30" s="15"/>
      <c r="D30" s="15"/>
      <c r="E30" s="18"/>
    </row>
    <row r="31" spans="1:5" ht="12.75">
      <c r="A31" s="3" t="s">
        <v>12</v>
      </c>
      <c r="B31" s="18" t="s">
        <v>80</v>
      </c>
      <c r="C31" s="15" t="s">
        <v>80</v>
      </c>
      <c r="D31" s="15" t="s">
        <v>80</v>
      </c>
      <c r="E31" s="18" t="s">
        <v>80</v>
      </c>
    </row>
    <row r="32" spans="1:6" ht="12.75">
      <c r="A32" s="11" t="s">
        <v>13</v>
      </c>
      <c r="B32" s="38" t="s">
        <v>81</v>
      </c>
      <c r="C32" s="15" t="s">
        <v>81</v>
      </c>
      <c r="D32" s="23" t="s">
        <v>81</v>
      </c>
      <c r="E32" s="39">
        <v>15841.98</v>
      </c>
      <c r="F32" s="39">
        <v>15841.98</v>
      </c>
    </row>
    <row r="33" spans="1:6" ht="12.75">
      <c r="A33" s="3" t="s">
        <v>24</v>
      </c>
      <c r="B33" s="18" t="s">
        <v>81</v>
      </c>
      <c r="C33" s="15" t="s">
        <v>81</v>
      </c>
      <c r="D33" s="15" t="s">
        <v>81</v>
      </c>
      <c r="E33" s="39">
        <v>2639</v>
      </c>
      <c r="F33" s="39">
        <v>2639</v>
      </c>
    </row>
    <row r="34" spans="1:6" ht="25.5">
      <c r="A34" s="3" t="s">
        <v>78</v>
      </c>
      <c r="B34" s="18" t="s">
        <v>81</v>
      </c>
      <c r="C34" s="15" t="s">
        <v>80</v>
      </c>
      <c r="D34" s="15" t="s">
        <v>81</v>
      </c>
      <c r="E34" s="18" t="s">
        <v>81</v>
      </c>
      <c r="F34" s="5"/>
    </row>
    <row r="35" spans="1:5" ht="12.75">
      <c r="A35" s="3" t="s">
        <v>73</v>
      </c>
      <c r="B35" s="18" t="s">
        <v>82</v>
      </c>
      <c r="C35" s="15" t="s">
        <v>82</v>
      </c>
      <c r="D35" s="15" t="s">
        <v>82</v>
      </c>
      <c r="E35" s="18" t="s">
        <v>82</v>
      </c>
    </row>
    <row r="36" spans="1:5" ht="12.75">
      <c r="A36" s="2" t="s">
        <v>18</v>
      </c>
      <c r="B36" s="41"/>
      <c r="C36" s="15"/>
      <c r="D36" s="15"/>
      <c r="E36" s="18"/>
    </row>
    <row r="37" spans="1:5" ht="12.75">
      <c r="A37" s="3" t="s">
        <v>12</v>
      </c>
      <c r="B37" s="18" t="s">
        <v>80</v>
      </c>
      <c r="C37" s="15" t="s">
        <v>80</v>
      </c>
      <c r="D37" s="15" t="s">
        <v>80</v>
      </c>
      <c r="E37" s="18" t="s">
        <v>80</v>
      </c>
    </row>
    <row r="38" spans="1:6" ht="12.75">
      <c r="A38" s="11" t="s">
        <v>13</v>
      </c>
      <c r="B38" s="38" t="s">
        <v>81</v>
      </c>
      <c r="C38" s="15" t="s">
        <v>81</v>
      </c>
      <c r="D38" s="15" t="s">
        <v>81</v>
      </c>
      <c r="E38" s="18">
        <v>24</v>
      </c>
      <c r="F38" s="18">
        <v>24</v>
      </c>
    </row>
    <row r="39" spans="1:6" ht="12.75">
      <c r="A39" s="3" t="s">
        <v>24</v>
      </c>
      <c r="B39" s="18" t="s">
        <v>81</v>
      </c>
      <c r="C39" s="15" t="s">
        <v>81</v>
      </c>
      <c r="D39" s="15" t="s">
        <v>81</v>
      </c>
      <c r="E39" s="18">
        <v>0</v>
      </c>
      <c r="F39" s="18">
        <v>0</v>
      </c>
    </row>
    <row r="40" spans="1:5" ht="25.5">
      <c r="A40" s="3" t="s">
        <v>78</v>
      </c>
      <c r="B40" s="18" t="s">
        <v>81</v>
      </c>
      <c r="C40" s="15" t="s">
        <v>81</v>
      </c>
      <c r="D40" s="15" t="s">
        <v>81</v>
      </c>
      <c r="E40" s="18" t="s">
        <v>81</v>
      </c>
    </row>
    <row r="41" spans="1:5" ht="12.75">
      <c r="A41" s="3" t="s">
        <v>73</v>
      </c>
      <c r="B41" s="18" t="s">
        <v>82</v>
      </c>
      <c r="C41" s="15" t="s">
        <v>82</v>
      </c>
      <c r="D41" s="15" t="s">
        <v>82</v>
      </c>
      <c r="E41" s="18" t="s">
        <v>82</v>
      </c>
    </row>
    <row r="42" spans="1:5" ht="12.75">
      <c r="A42" s="2" t="s">
        <v>19</v>
      </c>
      <c r="B42" s="2"/>
      <c r="E42" s="13"/>
    </row>
    <row r="43" spans="1:6" ht="12.75">
      <c r="A43" s="3" t="s">
        <v>12</v>
      </c>
      <c r="B43" s="18" t="s">
        <v>80</v>
      </c>
      <c r="C43" s="15" t="s">
        <v>80</v>
      </c>
      <c r="D43" s="15" t="s">
        <v>80</v>
      </c>
      <c r="E43" s="18" t="s">
        <v>80</v>
      </c>
      <c r="F43" s="5"/>
    </row>
    <row r="44" spans="1:6" ht="12.75">
      <c r="A44" s="11" t="s">
        <v>13</v>
      </c>
      <c r="B44" s="38" t="s">
        <v>81</v>
      </c>
      <c r="C44" s="15" t="s">
        <v>81</v>
      </c>
      <c r="D44" s="15" t="s">
        <v>81</v>
      </c>
      <c r="E44" s="18">
        <v>553</v>
      </c>
      <c r="F44" s="18">
        <v>553</v>
      </c>
    </row>
    <row r="45" spans="1:6" ht="12.75">
      <c r="A45" s="3" t="s">
        <v>24</v>
      </c>
      <c r="B45" s="18" t="s">
        <v>81</v>
      </c>
      <c r="C45" s="15" t="s">
        <v>81</v>
      </c>
      <c r="D45" s="15" t="s">
        <v>81</v>
      </c>
      <c r="E45" s="18">
        <v>0</v>
      </c>
      <c r="F45" s="18">
        <v>0</v>
      </c>
    </row>
    <row r="46" spans="1:5" ht="25.5">
      <c r="A46" s="3" t="s">
        <v>15</v>
      </c>
      <c r="B46" s="18" t="s">
        <v>81</v>
      </c>
      <c r="C46" s="15" t="s">
        <v>81</v>
      </c>
      <c r="D46" s="15" t="s">
        <v>81</v>
      </c>
      <c r="E46" s="18" t="s">
        <v>89</v>
      </c>
    </row>
    <row r="47" spans="1:5" ht="12.75">
      <c r="A47" s="3" t="s">
        <v>73</v>
      </c>
      <c r="B47" s="18" t="s">
        <v>82</v>
      </c>
      <c r="C47" s="15" t="s">
        <v>82</v>
      </c>
      <c r="D47" s="15" t="s">
        <v>82</v>
      </c>
      <c r="E47" s="18" t="s">
        <v>82</v>
      </c>
    </row>
    <row r="48" spans="1:6" ht="12.75">
      <c r="A48" s="2" t="s">
        <v>20</v>
      </c>
      <c r="B48" s="41"/>
      <c r="C48" s="15"/>
      <c r="D48" s="15"/>
      <c r="E48" s="18"/>
      <c r="F48" s="5"/>
    </row>
    <row r="49" spans="1:6" ht="12.75">
      <c r="A49" s="3" t="s">
        <v>12</v>
      </c>
      <c r="B49" s="18" t="s">
        <v>80</v>
      </c>
      <c r="C49" s="15" t="s">
        <v>80</v>
      </c>
      <c r="D49" s="15"/>
      <c r="E49" s="18" t="s">
        <v>80</v>
      </c>
      <c r="F49" s="5"/>
    </row>
    <row r="50" spans="1:6" ht="12.75">
      <c r="A50" s="11" t="s">
        <v>13</v>
      </c>
      <c r="B50" s="38" t="s">
        <v>81</v>
      </c>
      <c r="C50" s="15" t="s">
        <v>81</v>
      </c>
      <c r="D50" s="15" t="s">
        <v>81</v>
      </c>
      <c r="E50" s="39">
        <v>116759</v>
      </c>
      <c r="F50" s="39">
        <v>116759</v>
      </c>
    </row>
    <row r="51" spans="1:6" ht="12.75">
      <c r="A51" s="3" t="s">
        <v>24</v>
      </c>
      <c r="B51" s="18" t="s">
        <v>81</v>
      </c>
      <c r="C51" s="15" t="s">
        <v>81</v>
      </c>
      <c r="D51" s="15" t="s">
        <v>81</v>
      </c>
      <c r="E51" s="39">
        <v>80347</v>
      </c>
      <c r="F51" s="39">
        <v>80347</v>
      </c>
    </row>
    <row r="52" spans="1:5" ht="25.5">
      <c r="A52" s="3" t="s">
        <v>78</v>
      </c>
      <c r="B52" s="18" t="s">
        <v>81</v>
      </c>
      <c r="C52" s="15" t="s">
        <v>81</v>
      </c>
      <c r="D52" s="15" t="s">
        <v>81</v>
      </c>
      <c r="E52" s="18" t="s">
        <v>81</v>
      </c>
    </row>
    <row r="53" spans="1:6" ht="12.75">
      <c r="A53" s="3" t="s">
        <v>73</v>
      </c>
      <c r="B53" s="18" t="s">
        <v>82</v>
      </c>
      <c r="C53" s="15" t="s">
        <v>82</v>
      </c>
      <c r="D53" s="15" t="s">
        <v>82</v>
      </c>
      <c r="E53" s="18" t="s">
        <v>82</v>
      </c>
      <c r="F53" s="5"/>
    </row>
    <row r="54" spans="1:6" ht="12.75">
      <c r="A54" s="2" t="s">
        <v>21</v>
      </c>
      <c r="B54" s="41"/>
      <c r="C54" s="15"/>
      <c r="D54" s="15"/>
      <c r="E54" s="18"/>
      <c r="F54" s="5"/>
    </row>
    <row r="55" spans="1:5" ht="12.75">
      <c r="A55" s="3" t="s">
        <v>12</v>
      </c>
      <c r="B55" s="18" t="s">
        <v>80</v>
      </c>
      <c r="C55" s="15" t="s">
        <v>80</v>
      </c>
      <c r="D55" s="15" t="s">
        <v>80</v>
      </c>
      <c r="E55" s="18" t="s">
        <v>80</v>
      </c>
    </row>
    <row r="56" spans="1:6" ht="12.75">
      <c r="A56" s="11" t="s">
        <v>13</v>
      </c>
      <c r="B56" s="51">
        <v>6012662.700000293</v>
      </c>
      <c r="C56" s="39">
        <v>1214115</v>
      </c>
      <c r="D56" s="39">
        <v>1803020.08</v>
      </c>
      <c r="E56" s="39">
        <v>9254</v>
      </c>
      <c r="F56" s="39">
        <f>SUM(B56:E56)</f>
        <v>9039051.780000292</v>
      </c>
    </row>
    <row r="57" spans="1:6" ht="12.75">
      <c r="A57" s="3" t="s">
        <v>24</v>
      </c>
      <c r="B57" s="39">
        <v>1821777.4</v>
      </c>
      <c r="C57" s="39">
        <v>340262.37</v>
      </c>
      <c r="D57" s="39">
        <v>820859.71</v>
      </c>
      <c r="E57" s="39">
        <v>5974</v>
      </c>
      <c r="F57" s="39">
        <f>SUM(B57:E57)</f>
        <v>2988873.48</v>
      </c>
    </row>
    <row r="58" spans="1:6" ht="25.5">
      <c r="A58" s="3" t="s">
        <v>78</v>
      </c>
      <c r="B58" s="18" t="s">
        <v>81</v>
      </c>
      <c r="C58" s="15" t="s">
        <v>81</v>
      </c>
      <c r="D58" s="15" t="s">
        <v>80</v>
      </c>
      <c r="E58" s="18" t="s">
        <v>81</v>
      </c>
      <c r="F58" s="5"/>
    </row>
    <row r="59" spans="1:6" ht="12.75">
      <c r="A59" s="3" t="s">
        <v>73</v>
      </c>
      <c r="B59" s="18" t="s">
        <v>82</v>
      </c>
      <c r="C59" s="15" t="s">
        <v>82</v>
      </c>
      <c r="D59" s="15" t="s">
        <v>82</v>
      </c>
      <c r="E59" s="18" t="s">
        <v>82</v>
      </c>
      <c r="F59" s="5"/>
    </row>
    <row r="60" spans="1:5" ht="12.75">
      <c r="A60" s="2" t="s">
        <v>22</v>
      </c>
      <c r="B60" s="41"/>
      <c r="C60" s="15"/>
      <c r="D60" s="15"/>
      <c r="E60" s="18"/>
    </row>
    <row r="61" spans="1:5" ht="12.75">
      <c r="A61" s="3" t="s">
        <v>12</v>
      </c>
      <c r="B61" s="18" t="s">
        <v>80</v>
      </c>
      <c r="C61" s="15" t="s">
        <v>80</v>
      </c>
      <c r="D61" s="15"/>
      <c r="E61" s="18" t="s">
        <v>80</v>
      </c>
    </row>
    <row r="62" spans="1:6" ht="12.75">
      <c r="A62" s="11" t="s">
        <v>13</v>
      </c>
      <c r="B62" s="38" t="s">
        <v>81</v>
      </c>
      <c r="C62" s="15" t="s">
        <v>81</v>
      </c>
      <c r="D62" s="15" t="s">
        <v>81</v>
      </c>
      <c r="E62" s="39">
        <v>88641.95</v>
      </c>
      <c r="F62" s="39">
        <v>88641.95</v>
      </c>
    </row>
    <row r="63" spans="1:6" ht="12.75">
      <c r="A63" s="3" t="s">
        <v>24</v>
      </c>
      <c r="B63" s="18" t="s">
        <v>81</v>
      </c>
      <c r="C63" s="15" t="s">
        <v>81</v>
      </c>
      <c r="D63" s="15" t="s">
        <v>81</v>
      </c>
      <c r="E63" s="39">
        <v>16650.95</v>
      </c>
      <c r="F63" s="39">
        <v>16650.95</v>
      </c>
    </row>
    <row r="64" spans="1:5" ht="25.5">
      <c r="A64" s="3" t="s">
        <v>78</v>
      </c>
      <c r="B64" s="18" t="s">
        <v>81</v>
      </c>
      <c r="C64" s="15" t="s">
        <v>81</v>
      </c>
      <c r="D64" s="15" t="s">
        <v>81</v>
      </c>
      <c r="E64" s="18" t="s">
        <v>81</v>
      </c>
    </row>
    <row r="65" spans="1:5" ht="12.75">
      <c r="A65" s="3" t="s">
        <v>73</v>
      </c>
      <c r="B65" s="18" t="s">
        <v>82</v>
      </c>
      <c r="C65" s="15" t="s">
        <v>82</v>
      </c>
      <c r="D65" s="15" t="s">
        <v>82</v>
      </c>
      <c r="E65" s="18" t="s">
        <v>82</v>
      </c>
    </row>
    <row r="66" spans="1:5" ht="25.5">
      <c r="A66" s="2" t="s">
        <v>25</v>
      </c>
      <c r="B66" s="2"/>
      <c r="E66" s="13"/>
    </row>
    <row r="67" spans="1:5" ht="38.25">
      <c r="A67" s="3" t="s">
        <v>74</v>
      </c>
      <c r="B67" s="35" t="s">
        <v>108</v>
      </c>
      <c r="C67" s="18" t="s">
        <v>150</v>
      </c>
      <c r="D67" s="15" t="s">
        <v>82</v>
      </c>
      <c r="E67" s="18" t="s">
        <v>109</v>
      </c>
    </row>
    <row r="68" spans="1:5" ht="25.5">
      <c r="A68" s="3" t="s">
        <v>26</v>
      </c>
      <c r="B68" s="37" t="s">
        <v>80</v>
      </c>
      <c r="C68" s="15" t="s">
        <v>80</v>
      </c>
      <c r="D68" s="15" t="s">
        <v>80</v>
      </c>
      <c r="E68" s="18" t="s">
        <v>107</v>
      </c>
    </row>
    <row r="69" spans="1:6" ht="12.75">
      <c r="A69" s="11" t="s">
        <v>27</v>
      </c>
      <c r="B69" s="21">
        <v>10</v>
      </c>
      <c r="C69" s="15">
        <v>38</v>
      </c>
      <c r="D69" s="58" t="s">
        <v>81</v>
      </c>
      <c r="E69" s="58" t="s">
        <v>81</v>
      </c>
      <c r="F69" s="18">
        <f>SUM(B69:E69)</f>
        <v>48</v>
      </c>
    </row>
    <row r="70" spans="1:6" ht="25.5">
      <c r="A70" s="3" t="s">
        <v>34</v>
      </c>
      <c r="B70" s="42">
        <v>15941</v>
      </c>
      <c r="C70" s="17">
        <v>28552</v>
      </c>
      <c r="D70" s="59">
        <v>27493</v>
      </c>
      <c r="E70" s="58" t="s">
        <v>81</v>
      </c>
      <c r="F70" s="39">
        <f>SUM(B70:E70)</f>
        <v>71986</v>
      </c>
    </row>
    <row r="71" spans="1:6" ht="25.5">
      <c r="A71" s="3" t="s">
        <v>28</v>
      </c>
      <c r="B71" s="27">
        <v>0.81</v>
      </c>
      <c r="C71" s="23">
        <v>0.91</v>
      </c>
      <c r="D71" s="32" t="s">
        <v>81</v>
      </c>
      <c r="E71" s="32">
        <v>1</v>
      </c>
      <c r="F71" s="23">
        <v>0.85</v>
      </c>
    </row>
    <row r="72" spans="1:6" ht="12.75">
      <c r="A72" s="3" t="s">
        <v>29</v>
      </c>
      <c r="B72" s="37">
        <v>156</v>
      </c>
      <c r="C72" s="15">
        <v>113</v>
      </c>
      <c r="D72" s="58" t="s">
        <v>81</v>
      </c>
      <c r="E72" s="58">
        <v>10</v>
      </c>
      <c r="F72" s="15">
        <v>269</v>
      </c>
    </row>
    <row r="73" spans="1:6" ht="25.5">
      <c r="A73" s="11" t="s">
        <v>30</v>
      </c>
      <c r="B73" s="27">
        <v>1</v>
      </c>
      <c r="C73" s="23">
        <v>0.84</v>
      </c>
      <c r="D73" s="32" t="s">
        <v>81</v>
      </c>
      <c r="E73" s="33" t="s">
        <v>106</v>
      </c>
      <c r="F73" s="23">
        <v>0.93</v>
      </c>
    </row>
    <row r="74" spans="1:6" ht="12.75">
      <c r="A74" s="3" t="s">
        <v>31</v>
      </c>
      <c r="B74" s="35">
        <v>126</v>
      </c>
      <c r="C74" s="18">
        <v>113</v>
      </c>
      <c r="D74" s="46" t="s">
        <v>81</v>
      </c>
      <c r="E74" s="46">
        <v>4</v>
      </c>
      <c r="F74" s="15">
        <f>SUM(B74:E74)</f>
        <v>243</v>
      </c>
    </row>
    <row r="75" spans="1:6" ht="25.5">
      <c r="A75" s="3" t="s">
        <v>32</v>
      </c>
      <c r="B75" s="36" t="s">
        <v>81</v>
      </c>
      <c r="C75" s="23">
        <v>0.75</v>
      </c>
      <c r="D75" s="32" t="s">
        <v>81</v>
      </c>
      <c r="E75" s="33">
        <v>0.5</v>
      </c>
      <c r="F75" s="5"/>
    </row>
    <row r="76" spans="1:5" ht="25.5">
      <c r="A76" s="3" t="s">
        <v>33</v>
      </c>
      <c r="B76" s="35" t="s">
        <v>81</v>
      </c>
      <c r="C76" s="46">
        <v>4010</v>
      </c>
      <c r="D76" s="46" t="s">
        <v>81</v>
      </c>
      <c r="E76" s="46">
        <v>4</v>
      </c>
    </row>
    <row r="77" spans="1:6" ht="12.75">
      <c r="A77" s="31" t="s">
        <v>101</v>
      </c>
      <c r="B77" s="22">
        <v>0.44</v>
      </c>
      <c r="C77" s="32">
        <v>0.49</v>
      </c>
      <c r="D77" s="32">
        <v>0.52</v>
      </c>
      <c r="E77" s="33">
        <v>0.74</v>
      </c>
      <c r="F77" s="23">
        <v>0.49</v>
      </c>
    </row>
    <row r="78" spans="1:6" ht="12.75">
      <c r="A78" s="28" t="s">
        <v>102</v>
      </c>
      <c r="B78" s="43">
        <v>1685976</v>
      </c>
      <c r="C78" s="44">
        <v>1593534</v>
      </c>
      <c r="D78" s="44">
        <v>1964623</v>
      </c>
      <c r="E78" s="44">
        <v>148394</v>
      </c>
      <c r="F78" s="17">
        <f>SUM(B78:E78)</f>
        <v>5392527</v>
      </c>
    </row>
    <row r="79" spans="1:5" ht="25.5">
      <c r="A79" s="11" t="s">
        <v>39</v>
      </c>
      <c r="B79" s="35" t="s">
        <v>113</v>
      </c>
      <c r="C79" s="35" t="s">
        <v>150</v>
      </c>
      <c r="D79" s="35" t="s">
        <v>109</v>
      </c>
      <c r="E79" s="18" t="s">
        <v>105</v>
      </c>
    </row>
    <row r="80" spans="1:5" ht="51">
      <c r="A80" s="3" t="s">
        <v>38</v>
      </c>
      <c r="B80" s="35" t="s">
        <v>82</v>
      </c>
      <c r="C80" s="18" t="s">
        <v>153</v>
      </c>
      <c r="D80" s="18" t="s">
        <v>82</v>
      </c>
      <c r="E80" s="18" t="s">
        <v>82</v>
      </c>
    </row>
    <row r="81" spans="1:5" ht="12.75">
      <c r="A81" s="2" t="s">
        <v>35</v>
      </c>
      <c r="B81" s="21"/>
      <c r="C81" s="15"/>
      <c r="E81" s="13"/>
    </row>
    <row r="82" spans="1:5" ht="12.75">
      <c r="A82" s="2" t="s">
        <v>36</v>
      </c>
      <c r="B82" s="21"/>
      <c r="C82" s="15"/>
      <c r="E82" s="13"/>
    </row>
    <row r="83" spans="1:5" ht="25.5">
      <c r="A83" s="3" t="s">
        <v>37</v>
      </c>
      <c r="B83" s="54" t="s">
        <v>81</v>
      </c>
      <c r="C83" s="18" t="s">
        <v>80</v>
      </c>
      <c r="D83" s="18" t="s">
        <v>80</v>
      </c>
      <c r="E83" s="18" t="s">
        <v>80</v>
      </c>
    </row>
    <row r="84" spans="1:5" ht="12.75">
      <c r="A84" s="3" t="s">
        <v>40</v>
      </c>
      <c r="B84" s="54"/>
      <c r="C84" s="18"/>
      <c r="D84" s="18"/>
      <c r="E84" s="18"/>
    </row>
    <row r="85" spans="1:5" ht="12.75">
      <c r="A85" s="3" t="s">
        <v>41</v>
      </c>
      <c r="B85" s="54" t="s">
        <v>81</v>
      </c>
      <c r="C85" s="18" t="s">
        <v>80</v>
      </c>
      <c r="D85" s="18" t="s">
        <v>80</v>
      </c>
      <c r="E85" s="18" t="s">
        <v>82</v>
      </c>
    </row>
    <row r="86" spans="1:5" ht="25.5">
      <c r="A86" s="3" t="s">
        <v>42</v>
      </c>
      <c r="B86" s="54" t="s">
        <v>81</v>
      </c>
      <c r="C86" s="18" t="s">
        <v>80</v>
      </c>
      <c r="D86" s="18" t="s">
        <v>80</v>
      </c>
      <c r="E86" s="18" t="s">
        <v>80</v>
      </c>
    </row>
    <row r="87" spans="1:5" ht="25.5">
      <c r="A87" s="3" t="s">
        <v>43</v>
      </c>
      <c r="B87" s="54" t="s">
        <v>81</v>
      </c>
      <c r="C87" s="18" t="s">
        <v>82</v>
      </c>
      <c r="D87" s="53" t="s">
        <v>82</v>
      </c>
      <c r="E87" s="18" t="s">
        <v>80</v>
      </c>
    </row>
    <row r="88" spans="1:5" ht="12.75">
      <c r="A88" s="11" t="s">
        <v>44</v>
      </c>
      <c r="B88" s="54" t="s">
        <v>81</v>
      </c>
      <c r="C88" s="18" t="s">
        <v>80</v>
      </c>
      <c r="D88" s="53" t="s">
        <v>82</v>
      </c>
      <c r="E88" s="18" t="s">
        <v>80</v>
      </c>
    </row>
    <row r="89" spans="1:5" ht="12.75">
      <c r="A89" s="11" t="s">
        <v>45</v>
      </c>
      <c r="B89" s="55" t="s">
        <v>81</v>
      </c>
      <c r="C89" s="18" t="s">
        <v>80</v>
      </c>
      <c r="D89" s="53" t="s">
        <v>82</v>
      </c>
      <c r="E89" s="18" t="s">
        <v>80</v>
      </c>
    </row>
    <row r="90" spans="1:5" ht="12.75">
      <c r="A90" s="11" t="s">
        <v>75</v>
      </c>
      <c r="B90" s="55" t="s">
        <v>81</v>
      </c>
      <c r="C90" s="18" t="s">
        <v>103</v>
      </c>
      <c r="D90" s="53" t="s">
        <v>82</v>
      </c>
      <c r="E90" s="18" t="s">
        <v>103</v>
      </c>
    </row>
    <row r="91" spans="1:5" ht="25.5">
      <c r="A91" s="3" t="s">
        <v>46</v>
      </c>
      <c r="B91" s="55" t="s">
        <v>81</v>
      </c>
      <c r="C91" s="18" t="s">
        <v>80</v>
      </c>
      <c r="D91" s="53" t="s">
        <v>82</v>
      </c>
      <c r="E91" s="18" t="s">
        <v>80</v>
      </c>
    </row>
    <row r="92" spans="1:5" ht="25.5">
      <c r="A92" s="3" t="s">
        <v>47</v>
      </c>
      <c r="B92" s="55" t="s">
        <v>81</v>
      </c>
      <c r="C92" s="18" t="s">
        <v>80</v>
      </c>
      <c r="D92" s="53" t="s">
        <v>81</v>
      </c>
      <c r="E92" s="18" t="s">
        <v>80</v>
      </c>
    </row>
    <row r="93" spans="1:5" ht="25.5">
      <c r="A93" s="3" t="s">
        <v>48</v>
      </c>
      <c r="B93" s="55" t="s">
        <v>81</v>
      </c>
      <c r="C93" s="18" t="s">
        <v>80</v>
      </c>
      <c r="D93" s="18" t="s">
        <v>80</v>
      </c>
      <c r="E93" s="18" t="s">
        <v>80</v>
      </c>
    </row>
    <row r="94" spans="1:5" ht="25.5">
      <c r="A94" s="3" t="s">
        <v>49</v>
      </c>
      <c r="B94" s="55" t="s">
        <v>81</v>
      </c>
      <c r="C94" s="34" t="s">
        <v>103</v>
      </c>
      <c r="E94" s="13" t="s">
        <v>103</v>
      </c>
    </row>
    <row r="95" spans="1:5" ht="12.75">
      <c r="A95" s="2" t="s">
        <v>50</v>
      </c>
      <c r="B95" s="21"/>
      <c r="C95" s="15"/>
      <c r="E95" s="13"/>
    </row>
    <row r="96" spans="1:5" ht="38.25">
      <c r="A96" s="3" t="s">
        <v>51</v>
      </c>
      <c r="B96" s="35" t="s">
        <v>103</v>
      </c>
      <c r="C96" s="18" t="s">
        <v>103</v>
      </c>
      <c r="D96" s="18" t="s">
        <v>103</v>
      </c>
      <c r="E96" s="18" t="s">
        <v>103</v>
      </c>
    </row>
    <row r="97" spans="1:5" ht="25.5">
      <c r="A97" s="3" t="s">
        <v>52</v>
      </c>
      <c r="B97" s="35" t="s">
        <v>92</v>
      </c>
      <c r="C97" s="26">
        <v>0.05</v>
      </c>
      <c r="D97" s="56" t="s">
        <v>81</v>
      </c>
      <c r="E97" s="45">
        <v>0.0549</v>
      </c>
    </row>
    <row r="98" spans="1:5" ht="25.5">
      <c r="A98" s="3" t="s">
        <v>53</v>
      </c>
      <c r="B98" s="54" t="s">
        <v>81</v>
      </c>
      <c r="C98" s="39">
        <v>7351</v>
      </c>
      <c r="D98" s="56" t="s">
        <v>81</v>
      </c>
      <c r="E98" s="18">
        <v>2149</v>
      </c>
    </row>
    <row r="99" spans="1:5" ht="25.5">
      <c r="A99" s="3" t="s">
        <v>54</v>
      </c>
      <c r="B99" s="35" t="s">
        <v>93</v>
      </c>
      <c r="C99" s="18" t="s">
        <v>83</v>
      </c>
      <c r="D99" s="38" t="s">
        <v>98</v>
      </c>
      <c r="E99" s="18" t="s">
        <v>90</v>
      </c>
    </row>
    <row r="100" spans="1:5" ht="25.5">
      <c r="A100" s="11" t="s">
        <v>55</v>
      </c>
      <c r="B100" s="35" t="s">
        <v>94</v>
      </c>
      <c r="C100" s="26">
        <v>0.31</v>
      </c>
      <c r="D100" s="56" t="s">
        <v>81</v>
      </c>
      <c r="E100" s="26">
        <v>0.79</v>
      </c>
    </row>
    <row r="101" spans="1:5" ht="25.5">
      <c r="A101" s="3" t="s">
        <v>56</v>
      </c>
      <c r="B101" s="54" t="s">
        <v>81</v>
      </c>
      <c r="C101" s="39">
        <v>11395</v>
      </c>
      <c r="D101" s="56" t="s">
        <v>81</v>
      </c>
      <c r="E101" s="18">
        <v>1177</v>
      </c>
    </row>
    <row r="102" spans="1:5" ht="25.5">
      <c r="A102" s="3" t="s">
        <v>57</v>
      </c>
      <c r="B102" s="35" t="s">
        <v>103</v>
      </c>
      <c r="C102" s="18" t="s">
        <v>103</v>
      </c>
      <c r="D102" s="38" t="s">
        <v>103</v>
      </c>
      <c r="E102" s="18" t="s">
        <v>103</v>
      </c>
    </row>
    <row r="103" spans="1:5" ht="25.5">
      <c r="A103" s="3" t="s">
        <v>58</v>
      </c>
      <c r="B103" s="35" t="s">
        <v>103</v>
      </c>
      <c r="C103" s="18" t="s">
        <v>80</v>
      </c>
      <c r="D103" s="38" t="s">
        <v>103</v>
      </c>
      <c r="E103" s="18" t="s">
        <v>103</v>
      </c>
    </row>
    <row r="104" spans="1:5" ht="12.75">
      <c r="A104" s="2" t="s">
        <v>59</v>
      </c>
      <c r="B104" s="21"/>
      <c r="C104" s="15"/>
      <c r="E104" s="13"/>
    </row>
    <row r="105" spans="1:6" ht="38.25">
      <c r="A105" s="11" t="s">
        <v>60</v>
      </c>
      <c r="B105" s="36">
        <v>0.09</v>
      </c>
      <c r="C105" s="26">
        <v>0.67</v>
      </c>
      <c r="D105" s="26">
        <v>1</v>
      </c>
      <c r="E105" s="26">
        <v>0.33</v>
      </c>
      <c r="F105" s="23">
        <v>0.44</v>
      </c>
    </row>
    <row r="106" spans="1:6" ht="12.75">
      <c r="A106" s="3" t="s">
        <v>61</v>
      </c>
      <c r="B106" s="35">
        <v>156</v>
      </c>
      <c r="C106" s="18">
        <v>113</v>
      </c>
      <c r="D106" s="46">
        <v>166</v>
      </c>
      <c r="E106" s="18">
        <v>6</v>
      </c>
      <c r="F106" s="18">
        <v>441</v>
      </c>
    </row>
    <row r="107" spans="1:6" ht="25.5">
      <c r="A107" s="3" t="s">
        <v>62</v>
      </c>
      <c r="B107" s="54" t="s">
        <v>95</v>
      </c>
      <c r="C107" s="18" t="s">
        <v>80</v>
      </c>
      <c r="D107" s="56" t="s">
        <v>82</v>
      </c>
      <c r="E107" s="18" t="s">
        <v>91</v>
      </c>
      <c r="F107" s="5"/>
    </row>
    <row r="108" spans="1:5" ht="12.75">
      <c r="A108" s="3" t="s">
        <v>63</v>
      </c>
      <c r="B108" s="35" t="s">
        <v>81</v>
      </c>
      <c r="C108" s="18" t="s">
        <v>103</v>
      </c>
      <c r="D108" s="38" t="s">
        <v>97</v>
      </c>
      <c r="E108" s="18" t="s">
        <v>81</v>
      </c>
    </row>
    <row r="109" spans="1:5" ht="25.5">
      <c r="A109" s="3" t="s">
        <v>64</v>
      </c>
      <c r="B109" s="35" t="s">
        <v>96</v>
      </c>
      <c r="C109" s="18" t="s">
        <v>80</v>
      </c>
      <c r="D109" s="38" t="s">
        <v>80</v>
      </c>
      <c r="E109" s="18" t="s">
        <v>80</v>
      </c>
    </row>
    <row r="110" spans="1:5" ht="25.5">
      <c r="A110" s="11" t="s">
        <v>65</v>
      </c>
      <c r="B110" s="35" t="s">
        <v>82</v>
      </c>
      <c r="C110" s="18" t="s">
        <v>80</v>
      </c>
      <c r="D110" s="38" t="s">
        <v>80</v>
      </c>
      <c r="E110" s="18" t="s">
        <v>80</v>
      </c>
    </row>
    <row r="111" spans="1:5" ht="26.25">
      <c r="A111" s="3" t="s">
        <v>66</v>
      </c>
      <c r="B111" s="47" t="s">
        <v>103</v>
      </c>
      <c r="C111" s="18" t="s">
        <v>84</v>
      </c>
      <c r="D111" s="18"/>
      <c r="E111" s="18" t="s">
        <v>103</v>
      </c>
    </row>
    <row r="112" spans="1:6" ht="12.75">
      <c r="A112" s="2" t="s">
        <v>67</v>
      </c>
      <c r="B112" s="21"/>
      <c r="C112" s="15"/>
      <c r="E112" s="13"/>
      <c r="F112" s="5"/>
    </row>
    <row r="113" spans="1:5" ht="25.5">
      <c r="A113" s="3" t="s">
        <v>68</v>
      </c>
      <c r="B113" s="21"/>
      <c r="C113" s="15"/>
      <c r="E113" s="13"/>
    </row>
    <row r="114" spans="1:6" ht="12.75">
      <c r="A114" s="13">
        <v>2005</v>
      </c>
      <c r="B114" s="36">
        <v>0.4</v>
      </c>
      <c r="C114" s="26">
        <v>0.4</v>
      </c>
      <c r="D114" s="26">
        <v>0.4</v>
      </c>
      <c r="E114" s="26">
        <v>0.4</v>
      </c>
      <c r="F114" s="26">
        <v>0.4</v>
      </c>
    </row>
    <row r="115" spans="1:6" ht="12.75">
      <c r="A115" s="12">
        <v>2010</v>
      </c>
      <c r="B115" s="35" t="s">
        <v>81</v>
      </c>
      <c r="C115" s="46" t="s">
        <v>81</v>
      </c>
      <c r="D115" s="46" t="s">
        <v>81</v>
      </c>
      <c r="E115" s="46" t="s">
        <v>81</v>
      </c>
      <c r="F115" s="46" t="s">
        <v>81</v>
      </c>
    </row>
    <row r="116" spans="1:6" ht="12.75">
      <c r="A116" s="3" t="s">
        <v>69</v>
      </c>
      <c r="B116" s="36">
        <v>0.44</v>
      </c>
      <c r="C116" s="26">
        <v>0.49</v>
      </c>
      <c r="D116" s="48">
        <v>0.52</v>
      </c>
      <c r="E116" s="26">
        <v>0.74</v>
      </c>
      <c r="F116" s="26">
        <v>0.49</v>
      </c>
    </row>
    <row r="117" spans="1:6" ht="25.5">
      <c r="A117" s="28" t="s">
        <v>100</v>
      </c>
      <c r="B117" s="43">
        <v>1685976</v>
      </c>
      <c r="C117" s="44">
        <v>1593534</v>
      </c>
      <c r="D117" s="44">
        <v>1964623</v>
      </c>
      <c r="E117" s="44">
        <v>148394</v>
      </c>
      <c r="F117" s="44">
        <f>SUM(B117:E117)</f>
        <v>5392527</v>
      </c>
    </row>
    <row r="118" spans="1:6" ht="38.25">
      <c r="A118" s="3" t="s">
        <v>70</v>
      </c>
      <c r="B118" s="35" t="s">
        <v>81</v>
      </c>
      <c r="C118" s="46" t="s">
        <v>103</v>
      </c>
      <c r="D118" s="46" t="s">
        <v>103</v>
      </c>
      <c r="E118" s="18" t="s">
        <v>103</v>
      </c>
      <c r="F118" s="18"/>
    </row>
    <row r="119" spans="1:6" ht="38.25">
      <c r="A119" s="3" t="s">
        <v>71</v>
      </c>
      <c r="B119" s="35" t="s">
        <v>81</v>
      </c>
      <c r="C119" s="46" t="s">
        <v>82</v>
      </c>
      <c r="D119" s="46" t="s">
        <v>82</v>
      </c>
      <c r="E119" s="18" t="s">
        <v>103</v>
      </c>
      <c r="F119" s="18"/>
    </row>
    <row r="120" spans="1:6" ht="25.5">
      <c r="A120" s="11" t="s">
        <v>72</v>
      </c>
      <c r="B120" s="35" t="s">
        <v>81</v>
      </c>
      <c r="C120" s="46" t="s">
        <v>81</v>
      </c>
      <c r="D120" s="46" t="s">
        <v>89</v>
      </c>
      <c r="E120" s="18" t="s">
        <v>103</v>
      </c>
      <c r="F120" s="18"/>
    </row>
    <row r="129" ht="12.75">
      <c r="A129" s="2"/>
    </row>
    <row r="132" ht="12.75">
      <c r="C132" s="9"/>
    </row>
    <row r="134" ht="12.75">
      <c r="A134" s="2"/>
    </row>
    <row r="139" ht="12.75">
      <c r="A139" s="2"/>
    </row>
    <row r="144" ht="12.75">
      <c r="A144" s="2"/>
    </row>
    <row r="149" ht="12.75">
      <c r="A149" s="2"/>
    </row>
    <row r="152" ht="12.75">
      <c r="C152" s="9"/>
    </row>
    <row r="154" ht="12.75">
      <c r="A154" s="2"/>
    </row>
    <row r="159" ht="12.75">
      <c r="A159" s="2"/>
    </row>
    <row r="163" ht="12.75">
      <c r="A163" s="2"/>
    </row>
    <row r="167" spans="2:3" ht="12.75">
      <c r="B167" s="7"/>
      <c r="C167" s="7"/>
    </row>
    <row r="168" ht="12.75">
      <c r="A168" s="2"/>
    </row>
  </sheetData>
  <printOptions/>
  <pageMargins left="0.75" right="0.75" top="1" bottom="1" header="0.5" footer="0.5"/>
  <pageSetup fitToHeight="3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OUSD(AT&amp;L)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OUSD(AT&amp;L)</dc:creator>
  <cp:keywords/>
  <dc:description/>
  <cp:lastModifiedBy>OUSD(AT&amp;L)</cp:lastModifiedBy>
  <cp:lastPrinted>2004-03-03T13:25:42Z</cp:lastPrinted>
  <dcterms:created xsi:type="dcterms:W3CDTF">2002-04-03T16:41:47Z</dcterms:created>
  <dcterms:modified xsi:type="dcterms:W3CDTF">2004-03-16T13:00:20Z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-955098876</vt:i4>
  </property>
  <property fmtid="{D5CDD505-2E9C-101B-9397-08002B2CF9AE}" pid="3" name="_EmailSubject">
    <vt:lpwstr>More Documents to Post</vt:lpwstr>
  </property>
  <property fmtid="{D5CDD505-2E9C-101B-9397-08002B2CF9AE}" pid="4" name="_AuthorEmail">
    <vt:lpwstr>John.Coho@osd.mil</vt:lpwstr>
  </property>
  <property fmtid="{D5CDD505-2E9C-101B-9397-08002B2CF9AE}" pid="5" name="_AuthorEmailDisplayName">
    <vt:lpwstr>Coho, John, Mr, OSD-ATL</vt:lpwstr>
  </property>
  <property fmtid="{D5CDD505-2E9C-101B-9397-08002B2CF9AE}" pid="6" name="_PreviousAdHocReviewCycleID">
    <vt:i4>692812104</vt:i4>
  </property>
</Properties>
</file>